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60" windowWidth="15600" windowHeight="9210" activeTab="0"/>
  </bookViews>
  <sheets>
    <sheet name="MID-TERM" sheetId="1" r:id="rId1"/>
    <sheet name="FINAL TERM" sheetId="7" r:id="rId2"/>
    <sheet name="FINAL GRADE" sheetId="5" r:id="rId3"/>
  </sheets>
  <definedNames/>
  <calcPr calcId="124519"/>
</workbook>
</file>

<file path=xl/sharedStrings.xml><?xml version="1.0" encoding="utf-8"?>
<sst xmlns="http://schemas.openxmlformats.org/spreadsheetml/2006/main" count="115" uniqueCount="23">
  <si>
    <t>Sl</t>
  </si>
  <si>
    <t>Name</t>
  </si>
  <si>
    <t>ID No</t>
  </si>
  <si>
    <t>Atten.</t>
  </si>
  <si>
    <t>Mid</t>
  </si>
  <si>
    <t>Final</t>
  </si>
  <si>
    <t>Total</t>
  </si>
  <si>
    <t>Letter</t>
  </si>
  <si>
    <t>Grade</t>
  </si>
  <si>
    <t>Point</t>
  </si>
  <si>
    <t>Royal University of Dhaka</t>
  </si>
  <si>
    <t>Quiz</t>
  </si>
  <si>
    <t>Scrutinizer</t>
  </si>
  <si>
    <t>Examiner</t>
  </si>
  <si>
    <t>Marks Record Sheet</t>
  </si>
  <si>
    <t>Controller of Examinations</t>
  </si>
  <si>
    <t xml:space="preserve"> </t>
  </si>
  <si>
    <t>Per/Assi</t>
  </si>
  <si>
    <t xml:space="preserve">Course: </t>
  </si>
  <si>
    <t xml:space="preserve">Course Code: </t>
  </si>
  <si>
    <t xml:space="preserve">Department :  </t>
  </si>
  <si>
    <r>
      <t xml:space="preserve">Program:   , Fall </t>
    </r>
    <r>
      <rPr>
        <b/>
        <sz val="11"/>
        <rFont val="Arial"/>
        <family val="2"/>
      </rPr>
      <t>- 2014</t>
    </r>
  </si>
  <si>
    <t xml:space="preserve">Teacher:  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</si>
</sst>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sz val="11"/>
      <name val="Calibri"/>
      <family val="2"/>
      <scheme val="minor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11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/>
    </xf>
    <xf numFmtId="9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20" applyFont="1" applyFill="1" applyBorder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9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/>
    </xf>
    <xf numFmtId="1" fontId="7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1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1" xfId="2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20" applyFont="1" applyFill="1" applyBorder="1" applyAlignment="1" applyProtection="1">
      <alignment horizontal="center" vertical="center"/>
      <protection locked="0"/>
    </xf>
    <xf numFmtId="0" fontId="4" fillId="0" borderId="1" xfId="2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1" xfId="0" applyFon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/>
      <protection locked="0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9" fontId="4" fillId="0" borderId="4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9" fillId="0" borderId="1" xfId="2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1" xfId="20" applyFon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20" applyFont="1" applyFill="1" applyBorder="1" applyAlignment="1" applyProtection="1">
      <alignment horizontal="left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20" applyFont="1" applyFill="1" applyBorder="1" applyAlignment="1" applyProtection="1">
      <alignment horizontal="left" vertical="center"/>
      <protection/>
    </xf>
    <xf numFmtId="0" fontId="4" fillId="0" borderId="1" xfId="20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4" fillId="0" borderId="1" xfId="20" applyFont="1" applyFill="1" applyBorder="1" applyAlignment="1" applyProtection="1">
      <alignment horizontal="left"/>
      <protection/>
    </xf>
    <xf numFmtId="0" fontId="4" fillId="0" borderId="1" xfId="2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Border="1" applyProtection="1">
      <protection locked="0"/>
    </xf>
    <xf numFmtId="0" fontId="10" fillId="0" borderId="1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0" fontId="10" fillId="0" borderId="6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center"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8">
    <dxf>
      <font>
        <b val="0"/>
        <i val="0"/>
        <u val="single"/>
        <color auto="1"/>
        <condense val="0"/>
        <extend val="0"/>
      </font>
      <fill>
        <patternFill patternType="solid"/>
      </fill>
      <border/>
    </dxf>
    <dxf>
      <font>
        <b val="0"/>
        <i val="0"/>
        <u val="single"/>
        <color auto="1"/>
        <condense val="0"/>
        <extend val="0"/>
      </font>
      <fill>
        <patternFill patternType="solid"/>
      </fill>
      <border/>
    </dxf>
    <dxf>
      <font>
        <b val="0"/>
        <i val="0"/>
        <u val="single"/>
        <color auto="1"/>
        <condense val="0"/>
        <extend val="0"/>
      </font>
      <fill>
        <patternFill patternType="solid"/>
      </fill>
      <border/>
    </dxf>
    <dxf>
      <font>
        <b val="0"/>
        <i val="0"/>
        <u val="single"/>
        <color auto="1"/>
        <condense val="0"/>
        <extend val="0"/>
      </font>
      <fill>
        <patternFill patternType="solid"/>
      </fill>
      <border/>
    </dxf>
    <dxf>
      <font>
        <b val="0"/>
        <i val="0"/>
        <u val="single"/>
        <color auto="1"/>
        <condense val="0"/>
        <extend val="0"/>
      </font>
      <fill>
        <patternFill patternType="solid"/>
      </fill>
      <border/>
    </dxf>
    <dxf>
      <font>
        <b val="0"/>
        <i val="0"/>
        <u val="single"/>
        <color auto="1"/>
        <condense val="0"/>
        <extend val="0"/>
      </font>
      <fill>
        <patternFill patternType="solid"/>
      </fill>
      <border/>
    </dxf>
    <dxf>
      <font>
        <b val="0"/>
        <i val="0"/>
        <u val="single"/>
        <color auto="1"/>
        <condense val="0"/>
        <extend val="0"/>
      </font>
      <fill>
        <patternFill patternType="solid"/>
      </fill>
      <border/>
    </dxf>
    <dxf>
      <font>
        <b val="0"/>
        <i val="0"/>
        <u val="single"/>
        <color auto="1"/>
        <condense val="0"/>
        <extend val="0"/>
      </font>
      <fill>
        <patternFill patternType="solid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view="pageLayout" zoomScaleSheetLayoutView="106" workbookViewId="0" topLeftCell="A1">
      <selection activeCell="B60" sqref="B60:C61"/>
    </sheetView>
  </sheetViews>
  <sheetFormatPr defaultColWidth="9.140625" defaultRowHeight="12.75"/>
  <cols>
    <col min="1" max="1" width="4.140625" style="0" bestFit="1" customWidth="1"/>
    <col min="2" max="2" width="28.28125" style="0" customWidth="1"/>
    <col min="3" max="3" width="12.7109375" style="1" customWidth="1"/>
    <col min="4" max="4" width="5.57421875" style="1" customWidth="1"/>
    <col min="5" max="5" width="7.140625" style="1" customWidth="1"/>
    <col min="6" max="7" width="6.7109375" style="1" customWidth="1"/>
    <col min="8" max="8" width="7.421875" style="1" bestFit="1" customWidth="1"/>
    <col min="9" max="9" width="6.8515625" style="26" bestFit="1" customWidth="1"/>
    <col min="10" max="10" width="6.00390625" style="4" bestFit="1" customWidth="1"/>
    <col min="11" max="11" width="6.00390625" style="1" bestFit="1" customWidth="1"/>
    <col min="12" max="12" width="9.140625" style="1" customWidth="1"/>
  </cols>
  <sheetData>
    <row r="1" spans="1:11" ht="18">
      <c r="A1" s="99" t="s">
        <v>10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4.25">
      <c r="A2" s="100" t="s">
        <v>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5">
      <c r="A3" s="100" t="s">
        <v>21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5">
      <c r="A4" s="103" t="s">
        <v>14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5">
      <c r="A5" s="101" t="s">
        <v>18</v>
      </c>
      <c r="B5" s="101"/>
      <c r="C5" s="101"/>
      <c r="D5" s="101"/>
      <c r="E5" s="101"/>
      <c r="F5" s="102" t="s">
        <v>22</v>
      </c>
      <c r="G5" s="102"/>
      <c r="H5" s="102"/>
      <c r="I5" s="102"/>
      <c r="J5" s="102"/>
      <c r="K5" s="102"/>
    </row>
    <row r="6" spans="1:11" ht="15">
      <c r="A6" s="101" t="s">
        <v>19</v>
      </c>
      <c r="B6" s="101"/>
      <c r="C6" s="39"/>
      <c r="D6" s="39"/>
      <c r="E6" s="39"/>
      <c r="F6" s="39"/>
      <c r="G6" s="39"/>
      <c r="H6" s="40"/>
      <c r="I6" s="41"/>
      <c r="J6" s="40"/>
      <c r="K6" s="40"/>
    </row>
    <row r="7" spans="1:11" ht="14.25">
      <c r="A7" s="42"/>
      <c r="B7" s="42"/>
      <c r="C7" s="42"/>
      <c r="D7" s="42"/>
      <c r="E7" s="42"/>
      <c r="F7" s="42"/>
      <c r="G7" s="42"/>
      <c r="H7" s="42"/>
      <c r="I7" s="41"/>
      <c r="J7" s="43"/>
      <c r="K7" s="42"/>
    </row>
    <row r="8" spans="1:12" ht="14.25">
      <c r="A8" s="44" t="s">
        <v>0</v>
      </c>
      <c r="B8" s="15" t="s">
        <v>16</v>
      </c>
      <c r="C8" s="45"/>
      <c r="D8" s="15" t="s">
        <v>3</v>
      </c>
      <c r="E8" s="15" t="s">
        <v>17</v>
      </c>
      <c r="F8" s="15" t="s">
        <v>11</v>
      </c>
      <c r="G8" s="15"/>
      <c r="H8" s="15" t="s">
        <v>4</v>
      </c>
      <c r="I8" s="15" t="s">
        <v>6</v>
      </c>
      <c r="J8" s="46" t="s">
        <v>7</v>
      </c>
      <c r="K8" s="15" t="s">
        <v>8</v>
      </c>
      <c r="L8" s="5"/>
    </row>
    <row r="9" spans="1:11" ht="14.25">
      <c r="A9" s="44"/>
      <c r="B9" s="15" t="s">
        <v>1</v>
      </c>
      <c r="C9" s="15" t="s">
        <v>2</v>
      </c>
      <c r="D9" s="47">
        <v>0.075</v>
      </c>
      <c r="E9" s="47">
        <v>0.025</v>
      </c>
      <c r="F9" s="27">
        <v>0.05</v>
      </c>
      <c r="G9" s="27">
        <v>0.5</v>
      </c>
      <c r="H9" s="48">
        <v>0.3</v>
      </c>
      <c r="I9" s="27">
        <v>0.45</v>
      </c>
      <c r="J9" s="49" t="s">
        <v>8</v>
      </c>
      <c r="K9" s="15" t="s">
        <v>9</v>
      </c>
    </row>
    <row r="10" spans="1:11" ht="15">
      <c r="A10" s="15">
        <v>1</v>
      </c>
      <c r="B10" s="82"/>
      <c r="C10" s="83"/>
      <c r="D10" s="35"/>
      <c r="E10" s="35"/>
      <c r="F10" s="35"/>
      <c r="G10" s="35"/>
      <c r="H10" s="80">
        <f>G10/50*30</f>
        <v>0</v>
      </c>
      <c r="I10" s="29">
        <f>SUM(D10:H10)-G10</f>
        <v>0</v>
      </c>
      <c r="J10" s="30" t="str">
        <f>IF(I10&gt;=36,"A+",IF(I10&gt;=33.75,"A",IF(I10&gt;=31.5,"A-",IF(I10&gt;=29.25,"B+",IF(I10&gt;=27,"B",IF(I10&gt;=24.75,"B-",IF(I10&gt;=22.5,"C+",IF(I10&gt;=20.25,"C",IF(I10&gt;=18,"D","F")))))))))</f>
        <v>F</v>
      </c>
      <c r="K10" s="31" t="str">
        <f>IF(I10&gt;=36,"4.0",IF(I10&gt;=33.75,"3.75",IF(I10&gt;=31.5,"3.5",IF(I10&gt;=29.25,"3.25",IF(I10&gt;=27,"3.0",IF(I10&gt;=24.75,"2.75",IF(I10&gt;=22.5,"2.5",IF(I10&gt;=20.25,"2.25",IF(I10&gt;=18,"2.0","0")))))))))</f>
        <v>0</v>
      </c>
    </row>
    <row r="11" spans="1:11" ht="15">
      <c r="A11" s="15">
        <v>2</v>
      </c>
      <c r="B11" s="84"/>
      <c r="C11" s="85"/>
      <c r="D11" s="35"/>
      <c r="E11" s="35"/>
      <c r="F11" s="35"/>
      <c r="G11" s="35"/>
      <c r="H11" s="81">
        <f aca="true" t="shared" si="0" ref="H11:H45">G11/50*30</f>
        <v>0</v>
      </c>
      <c r="I11" s="33">
        <f>SUM(D11:H11)-G11</f>
        <v>0</v>
      </c>
      <c r="J11" s="31" t="str">
        <f aca="true" t="shared" si="1" ref="J11">IF(I11&gt;=36,"A+",IF(I11&gt;=33.75,"A",IF(I11&gt;=31.5,"A-",IF(I11&gt;=29.25,"B+",IF(I11&gt;=27,"B",IF(I11&gt;=24.75,"B-",IF(I11&gt;=22.5,"C+",IF(I11&gt;=20.25,"C",IF(I11&gt;=18,"D","F")))))))))</f>
        <v>F</v>
      </c>
      <c r="K11" s="31" t="str">
        <f aca="true" t="shared" si="2" ref="K11:K28">IF(I11&gt;=36,"4.0",IF(I11&gt;=33.75,"3.75",IF(I11&gt;=31.5,"3.5",IF(I11&gt;=29.25,"3.25",IF(I11&gt;=27,"3.0",IF(I11&gt;=24.75,"2.75",IF(I11&gt;=22.5,"2.5",IF(I11&gt;=20.25,"2.25",IF(I11&gt;=18,"2.0","0")))))))))</f>
        <v>0</v>
      </c>
    </row>
    <row r="12" spans="1:11" ht="15">
      <c r="A12" s="15">
        <v>3</v>
      </c>
      <c r="B12" s="82"/>
      <c r="C12" s="83"/>
      <c r="D12" s="35"/>
      <c r="E12" s="35"/>
      <c r="F12" s="35"/>
      <c r="G12" s="35"/>
      <c r="H12" s="81">
        <f t="shared" si="0"/>
        <v>0</v>
      </c>
      <c r="I12" s="29">
        <f aca="true" t="shared" si="3" ref="I12:I45">SUM(D12:H12)-G12</f>
        <v>0</v>
      </c>
      <c r="J12" s="31" t="str">
        <f>IF(I12&gt;=36,"A+",IF(I12&gt;=33.75,"A",IF(I12&gt;=31.5,"A-",IF(I12&gt;=29.25,"B+",IF(I12&gt;=27,"B",IF(I12&gt;=24.75,"B-",IF(I12&gt;=22.5,"C+",IF(I12&gt;=20.25,"C",IF(I12&gt;=18,"D","F")))))))))</f>
        <v>F</v>
      </c>
      <c r="K12" s="31" t="str">
        <f t="shared" si="2"/>
        <v>0</v>
      </c>
    </row>
    <row r="13" spans="1:11" ht="15" customHeight="1">
      <c r="A13" s="15">
        <v>4</v>
      </c>
      <c r="B13" s="82"/>
      <c r="C13" s="83"/>
      <c r="D13" s="35"/>
      <c r="E13" s="35"/>
      <c r="F13" s="35"/>
      <c r="G13" s="35"/>
      <c r="H13" s="81">
        <f t="shared" si="0"/>
        <v>0</v>
      </c>
      <c r="I13" s="29">
        <f t="shared" si="3"/>
        <v>0</v>
      </c>
      <c r="J13" s="31" t="str">
        <f aca="true" t="shared" si="4" ref="J13:J28">IF(I13&gt;=36,"A+",IF(I13&gt;=33.75,"A",IF(I13&gt;=31.5,"A-",IF(I13&gt;=29.25,"B+",IF(I13&gt;=27,"B",IF(I13&gt;=24.75,"B-",IF(I13&gt;=22.5,"C+",IF(I13&gt;=20.25,"C",IF(I13&gt;=18,"D","F")))))))))</f>
        <v>F</v>
      </c>
      <c r="K13" s="31" t="str">
        <f t="shared" si="2"/>
        <v>0</v>
      </c>
    </row>
    <row r="14" spans="1:11" ht="15">
      <c r="A14" s="15">
        <v>5</v>
      </c>
      <c r="B14" s="82"/>
      <c r="C14" s="83"/>
      <c r="D14" s="35"/>
      <c r="E14" s="35"/>
      <c r="F14" s="35"/>
      <c r="G14" s="35"/>
      <c r="H14" s="81">
        <f t="shared" si="0"/>
        <v>0</v>
      </c>
      <c r="I14" s="29">
        <f t="shared" si="3"/>
        <v>0</v>
      </c>
      <c r="J14" s="31" t="str">
        <f t="shared" si="4"/>
        <v>F</v>
      </c>
      <c r="K14" s="31" t="str">
        <f t="shared" si="2"/>
        <v>0</v>
      </c>
    </row>
    <row r="15" spans="1:11" ht="15">
      <c r="A15" s="15">
        <v>6</v>
      </c>
      <c r="B15" s="82"/>
      <c r="C15" s="83"/>
      <c r="D15" s="35"/>
      <c r="E15" s="35"/>
      <c r="F15" s="35"/>
      <c r="G15" s="35"/>
      <c r="H15" s="81">
        <f t="shared" si="0"/>
        <v>0</v>
      </c>
      <c r="I15" s="29">
        <f t="shared" si="3"/>
        <v>0</v>
      </c>
      <c r="J15" s="31" t="str">
        <f t="shared" si="4"/>
        <v>F</v>
      </c>
      <c r="K15" s="31" t="str">
        <f t="shared" si="2"/>
        <v>0</v>
      </c>
    </row>
    <row r="16" spans="1:11" ht="15">
      <c r="A16" s="15">
        <v>7</v>
      </c>
      <c r="B16" s="82"/>
      <c r="C16" s="83"/>
      <c r="D16" s="35"/>
      <c r="E16" s="35"/>
      <c r="F16" s="35"/>
      <c r="G16" s="35"/>
      <c r="H16" s="81">
        <f t="shared" si="0"/>
        <v>0</v>
      </c>
      <c r="I16" s="29">
        <f t="shared" si="3"/>
        <v>0</v>
      </c>
      <c r="J16" s="31" t="str">
        <f t="shared" si="4"/>
        <v>F</v>
      </c>
      <c r="K16" s="31" t="str">
        <f t="shared" si="2"/>
        <v>0</v>
      </c>
    </row>
    <row r="17" spans="1:11" ht="15">
      <c r="A17" s="15">
        <v>8</v>
      </c>
      <c r="B17" s="84"/>
      <c r="C17" s="85"/>
      <c r="D17" s="35"/>
      <c r="E17" s="35"/>
      <c r="F17" s="35"/>
      <c r="G17" s="35"/>
      <c r="H17" s="81">
        <f t="shared" si="0"/>
        <v>0</v>
      </c>
      <c r="I17" s="29">
        <f t="shared" si="3"/>
        <v>0</v>
      </c>
      <c r="J17" s="31" t="str">
        <f t="shared" si="4"/>
        <v>F</v>
      </c>
      <c r="K17" s="31" t="str">
        <f t="shared" si="2"/>
        <v>0</v>
      </c>
    </row>
    <row r="18" spans="1:11" ht="15">
      <c r="A18" s="15">
        <v>9</v>
      </c>
      <c r="B18" s="86"/>
      <c r="C18" s="83"/>
      <c r="D18" s="35"/>
      <c r="E18" s="35"/>
      <c r="F18" s="35"/>
      <c r="G18" s="35"/>
      <c r="H18" s="81">
        <f t="shared" si="0"/>
        <v>0</v>
      </c>
      <c r="I18" s="29">
        <f t="shared" si="3"/>
        <v>0</v>
      </c>
      <c r="J18" s="31" t="str">
        <f t="shared" si="4"/>
        <v>F</v>
      </c>
      <c r="K18" s="31" t="str">
        <f t="shared" si="2"/>
        <v>0</v>
      </c>
    </row>
    <row r="19" spans="1:11" ht="15">
      <c r="A19" s="15">
        <v>10</v>
      </c>
      <c r="B19" s="86"/>
      <c r="C19" s="83"/>
      <c r="D19" s="35"/>
      <c r="E19" s="35"/>
      <c r="F19" s="35"/>
      <c r="G19" s="35"/>
      <c r="H19" s="81">
        <f t="shared" si="0"/>
        <v>0</v>
      </c>
      <c r="I19" s="29">
        <f t="shared" si="3"/>
        <v>0</v>
      </c>
      <c r="J19" s="31" t="str">
        <f t="shared" si="4"/>
        <v>F</v>
      </c>
      <c r="K19" s="31" t="str">
        <f t="shared" si="2"/>
        <v>0</v>
      </c>
    </row>
    <row r="20" spans="1:11" ht="15">
      <c r="A20" s="15">
        <v>11</v>
      </c>
      <c r="B20" s="86"/>
      <c r="C20" s="83"/>
      <c r="D20" s="35"/>
      <c r="E20" s="35"/>
      <c r="F20" s="35"/>
      <c r="G20" s="35"/>
      <c r="H20" s="81">
        <f t="shared" si="0"/>
        <v>0</v>
      </c>
      <c r="I20" s="29">
        <f t="shared" si="3"/>
        <v>0</v>
      </c>
      <c r="J20" s="31" t="str">
        <f t="shared" si="4"/>
        <v>F</v>
      </c>
      <c r="K20" s="31" t="str">
        <f t="shared" si="2"/>
        <v>0</v>
      </c>
    </row>
    <row r="21" spans="1:11" ht="15">
      <c r="A21" s="15">
        <v>12</v>
      </c>
      <c r="B21" s="82"/>
      <c r="C21" s="83"/>
      <c r="D21" s="35"/>
      <c r="E21" s="35"/>
      <c r="F21" s="35"/>
      <c r="G21" s="35"/>
      <c r="H21" s="81">
        <f t="shared" si="0"/>
        <v>0</v>
      </c>
      <c r="I21" s="29">
        <f t="shared" si="3"/>
        <v>0</v>
      </c>
      <c r="J21" s="31" t="str">
        <f t="shared" si="4"/>
        <v>F</v>
      </c>
      <c r="K21" s="31" t="str">
        <f t="shared" si="2"/>
        <v>0</v>
      </c>
    </row>
    <row r="22" spans="1:11" ht="15">
      <c r="A22" s="15">
        <v>13</v>
      </c>
      <c r="B22" s="86"/>
      <c r="C22" s="83"/>
      <c r="D22" s="35"/>
      <c r="E22" s="35"/>
      <c r="F22" s="35"/>
      <c r="G22" s="35"/>
      <c r="H22" s="81">
        <f t="shared" si="0"/>
        <v>0</v>
      </c>
      <c r="I22" s="29">
        <f t="shared" si="3"/>
        <v>0</v>
      </c>
      <c r="J22" s="31" t="str">
        <f t="shared" si="4"/>
        <v>F</v>
      </c>
      <c r="K22" s="31" t="str">
        <f t="shared" si="2"/>
        <v>0</v>
      </c>
    </row>
    <row r="23" spans="1:11" ht="15">
      <c r="A23" s="15">
        <v>14</v>
      </c>
      <c r="B23" s="82"/>
      <c r="C23" s="83"/>
      <c r="D23" s="35"/>
      <c r="E23" s="35"/>
      <c r="F23" s="35"/>
      <c r="G23" s="35"/>
      <c r="H23" s="81">
        <f t="shared" si="0"/>
        <v>0</v>
      </c>
      <c r="I23" s="29">
        <f t="shared" si="3"/>
        <v>0</v>
      </c>
      <c r="J23" s="31" t="str">
        <f t="shared" si="4"/>
        <v>F</v>
      </c>
      <c r="K23" s="31" t="str">
        <f t="shared" si="2"/>
        <v>0</v>
      </c>
    </row>
    <row r="24" spans="1:11" ht="15">
      <c r="A24" s="15">
        <v>15</v>
      </c>
      <c r="B24" s="87"/>
      <c r="C24" s="83"/>
      <c r="D24" s="35"/>
      <c r="E24" s="35"/>
      <c r="F24" s="35"/>
      <c r="G24" s="35"/>
      <c r="H24" s="81">
        <f t="shared" si="0"/>
        <v>0</v>
      </c>
      <c r="I24" s="29">
        <f t="shared" si="3"/>
        <v>0</v>
      </c>
      <c r="J24" s="31" t="str">
        <f t="shared" si="4"/>
        <v>F</v>
      </c>
      <c r="K24" s="31" t="str">
        <f t="shared" si="2"/>
        <v>0</v>
      </c>
    </row>
    <row r="25" spans="1:11" ht="15">
      <c r="A25" s="15">
        <v>16</v>
      </c>
      <c r="B25" s="84"/>
      <c r="C25" s="83"/>
      <c r="D25" s="35"/>
      <c r="E25" s="35"/>
      <c r="F25" s="35"/>
      <c r="G25" s="35"/>
      <c r="H25" s="81">
        <f t="shared" si="0"/>
        <v>0</v>
      </c>
      <c r="I25" s="29">
        <f t="shared" si="3"/>
        <v>0</v>
      </c>
      <c r="J25" s="31" t="str">
        <f t="shared" si="4"/>
        <v>F</v>
      </c>
      <c r="K25" s="31" t="str">
        <f t="shared" si="2"/>
        <v>0</v>
      </c>
    </row>
    <row r="26" spans="1:11" ht="15">
      <c r="A26" s="15">
        <v>17</v>
      </c>
      <c r="B26" s="87"/>
      <c r="C26" s="83"/>
      <c r="D26" s="35"/>
      <c r="E26" s="35"/>
      <c r="F26" s="35"/>
      <c r="G26" s="35"/>
      <c r="H26" s="81">
        <f t="shared" si="0"/>
        <v>0</v>
      </c>
      <c r="I26" s="29">
        <f t="shared" si="3"/>
        <v>0</v>
      </c>
      <c r="J26" s="31" t="str">
        <f t="shared" si="4"/>
        <v>F</v>
      </c>
      <c r="K26" s="31" t="str">
        <f t="shared" si="2"/>
        <v>0</v>
      </c>
    </row>
    <row r="27" spans="1:11" ht="15">
      <c r="A27" s="15">
        <v>18</v>
      </c>
      <c r="B27" s="84"/>
      <c r="C27" s="83"/>
      <c r="D27" s="35"/>
      <c r="E27" s="35"/>
      <c r="F27" s="35"/>
      <c r="G27" s="35"/>
      <c r="H27" s="81">
        <f t="shared" si="0"/>
        <v>0</v>
      </c>
      <c r="I27" s="29">
        <f t="shared" si="3"/>
        <v>0</v>
      </c>
      <c r="J27" s="31" t="str">
        <f t="shared" si="4"/>
        <v>F</v>
      </c>
      <c r="K27" s="31" t="str">
        <f t="shared" si="2"/>
        <v>0</v>
      </c>
    </row>
    <row r="28" spans="1:11" ht="15">
      <c r="A28" s="15">
        <v>19</v>
      </c>
      <c r="B28" s="87"/>
      <c r="C28" s="83"/>
      <c r="D28" s="35"/>
      <c r="E28" s="35"/>
      <c r="F28" s="35"/>
      <c r="G28" s="35"/>
      <c r="H28" s="81">
        <f t="shared" si="0"/>
        <v>0</v>
      </c>
      <c r="I28" s="29">
        <f t="shared" si="3"/>
        <v>0</v>
      </c>
      <c r="J28" s="31" t="str">
        <f t="shared" si="4"/>
        <v>F</v>
      </c>
      <c r="K28" s="31" t="str">
        <f t="shared" si="2"/>
        <v>0</v>
      </c>
    </row>
    <row r="29" spans="1:11" ht="15">
      <c r="A29" s="15">
        <v>20</v>
      </c>
      <c r="B29" s="88"/>
      <c r="C29" s="83"/>
      <c r="D29" s="35"/>
      <c r="E29" s="35"/>
      <c r="F29" s="35"/>
      <c r="G29" s="35"/>
      <c r="H29" s="81">
        <f t="shared" si="0"/>
        <v>0</v>
      </c>
      <c r="I29" s="29">
        <f t="shared" si="3"/>
        <v>0</v>
      </c>
      <c r="J29" s="31" t="str">
        <f aca="true" t="shared" si="5" ref="J29:J40">IF(I29&gt;=36,"A+",IF(I29&gt;=33.75,"A",IF(I29&gt;=31.5,"A-",IF(I29&gt;=29.25,"B+",IF(I29&gt;=27,"B",IF(I29&gt;=24.75,"B-",IF(I29&gt;=22.5,"C+",IF(I29&gt;=20.25,"C",IF(I29&gt;=18,"D","F")))))))))</f>
        <v>F</v>
      </c>
      <c r="K29" s="31" t="str">
        <f aca="true" t="shared" si="6" ref="K29:K40">IF(I29&gt;=36,"4.0",IF(I29&gt;=33.75,"3.75",IF(I29&gt;=31.5,"3.5",IF(I29&gt;=29.25,"3.25",IF(I29&gt;=27,"3.0",IF(I29&gt;=24.75,"2.75",IF(I29&gt;=22.5,"2.5",IF(I29&gt;=20.25,"2.25",IF(I29&gt;=18,"2.0","0")))))))))</f>
        <v>0</v>
      </c>
    </row>
    <row r="30" spans="1:11" ht="15">
      <c r="A30" s="15">
        <v>21</v>
      </c>
      <c r="B30" s="87"/>
      <c r="C30" s="83"/>
      <c r="D30" s="35"/>
      <c r="E30" s="35"/>
      <c r="F30" s="35"/>
      <c r="G30" s="35"/>
      <c r="H30" s="81">
        <f t="shared" si="0"/>
        <v>0</v>
      </c>
      <c r="I30" s="29">
        <f t="shared" si="3"/>
        <v>0</v>
      </c>
      <c r="J30" s="31" t="str">
        <f t="shared" si="5"/>
        <v>F</v>
      </c>
      <c r="K30" s="31" t="str">
        <f t="shared" si="6"/>
        <v>0</v>
      </c>
    </row>
    <row r="31" spans="1:11" ht="15">
      <c r="A31" s="15">
        <v>22</v>
      </c>
      <c r="B31" s="87"/>
      <c r="C31" s="83"/>
      <c r="D31" s="35"/>
      <c r="E31" s="35"/>
      <c r="F31" s="35"/>
      <c r="G31" s="35"/>
      <c r="H31" s="81">
        <f t="shared" si="0"/>
        <v>0</v>
      </c>
      <c r="I31" s="29">
        <f t="shared" si="3"/>
        <v>0</v>
      </c>
      <c r="J31" s="31" t="str">
        <f t="shared" si="5"/>
        <v>F</v>
      </c>
      <c r="K31" s="31" t="str">
        <f t="shared" si="6"/>
        <v>0</v>
      </c>
    </row>
    <row r="32" spans="1:11" ht="15">
      <c r="A32" s="15">
        <v>23</v>
      </c>
      <c r="B32" s="84"/>
      <c r="C32" s="83"/>
      <c r="D32" s="35"/>
      <c r="E32" s="35"/>
      <c r="F32" s="35"/>
      <c r="G32" s="35"/>
      <c r="H32" s="81">
        <f t="shared" si="0"/>
        <v>0</v>
      </c>
      <c r="I32" s="29">
        <f t="shared" si="3"/>
        <v>0</v>
      </c>
      <c r="J32" s="31" t="str">
        <f t="shared" si="5"/>
        <v>F</v>
      </c>
      <c r="K32" s="31" t="str">
        <f t="shared" si="6"/>
        <v>0</v>
      </c>
    </row>
    <row r="33" spans="1:11" ht="15">
      <c r="A33" s="15">
        <v>24</v>
      </c>
      <c r="B33" s="84"/>
      <c r="C33" s="85"/>
      <c r="D33" s="35"/>
      <c r="E33" s="35"/>
      <c r="F33" s="35"/>
      <c r="G33" s="35"/>
      <c r="H33" s="81">
        <f t="shared" si="0"/>
        <v>0</v>
      </c>
      <c r="I33" s="29">
        <f t="shared" si="3"/>
        <v>0</v>
      </c>
      <c r="J33" s="31" t="str">
        <f t="shared" si="5"/>
        <v>F</v>
      </c>
      <c r="K33" s="31" t="str">
        <f t="shared" si="6"/>
        <v>0</v>
      </c>
    </row>
    <row r="34" spans="1:11" ht="15">
      <c r="A34" s="15">
        <v>25</v>
      </c>
      <c r="B34" s="84"/>
      <c r="C34" s="85"/>
      <c r="D34" s="35"/>
      <c r="E34" s="35"/>
      <c r="F34" s="35"/>
      <c r="G34" s="35"/>
      <c r="H34" s="81">
        <f t="shared" si="0"/>
        <v>0</v>
      </c>
      <c r="I34" s="29">
        <f t="shared" si="3"/>
        <v>0</v>
      </c>
      <c r="J34" s="31" t="str">
        <f t="shared" si="5"/>
        <v>F</v>
      </c>
      <c r="K34" s="31" t="str">
        <f t="shared" si="6"/>
        <v>0</v>
      </c>
    </row>
    <row r="35" spans="1:11" ht="15">
      <c r="A35" s="15">
        <v>26</v>
      </c>
      <c r="B35" s="89"/>
      <c r="C35" s="83"/>
      <c r="D35" s="35"/>
      <c r="E35" s="35"/>
      <c r="F35" s="35"/>
      <c r="G35" s="35"/>
      <c r="H35" s="81">
        <f t="shared" si="0"/>
        <v>0</v>
      </c>
      <c r="I35" s="29">
        <f t="shared" si="3"/>
        <v>0</v>
      </c>
      <c r="J35" s="31" t="str">
        <f t="shared" si="5"/>
        <v>F</v>
      </c>
      <c r="K35" s="31" t="str">
        <f t="shared" si="6"/>
        <v>0</v>
      </c>
    </row>
    <row r="36" spans="1:11" ht="15">
      <c r="A36" s="15">
        <v>27</v>
      </c>
      <c r="B36" s="87"/>
      <c r="C36" s="85"/>
      <c r="D36" s="35"/>
      <c r="E36" s="35"/>
      <c r="F36" s="35"/>
      <c r="G36" s="35"/>
      <c r="H36" s="81">
        <f t="shared" si="0"/>
        <v>0</v>
      </c>
      <c r="I36" s="29">
        <f t="shared" si="3"/>
        <v>0</v>
      </c>
      <c r="J36" s="31" t="str">
        <f t="shared" si="5"/>
        <v>F</v>
      </c>
      <c r="K36" s="31" t="str">
        <f t="shared" si="6"/>
        <v>0</v>
      </c>
    </row>
    <row r="37" spans="1:11" ht="15">
      <c r="A37" s="15">
        <v>28</v>
      </c>
      <c r="B37" s="84"/>
      <c r="C37" s="83"/>
      <c r="D37" s="35"/>
      <c r="E37" s="35"/>
      <c r="F37" s="35"/>
      <c r="G37" s="35"/>
      <c r="H37" s="81">
        <f t="shared" si="0"/>
        <v>0</v>
      </c>
      <c r="I37" s="29">
        <f t="shared" si="3"/>
        <v>0</v>
      </c>
      <c r="J37" s="31" t="str">
        <f t="shared" si="5"/>
        <v>F</v>
      </c>
      <c r="K37" s="31" t="str">
        <f t="shared" si="6"/>
        <v>0</v>
      </c>
    </row>
    <row r="38" spans="1:11" ht="15">
      <c r="A38" s="15">
        <v>29</v>
      </c>
      <c r="B38" s="87"/>
      <c r="C38" s="83"/>
      <c r="D38" s="35"/>
      <c r="E38" s="35"/>
      <c r="F38" s="35"/>
      <c r="G38" s="35"/>
      <c r="H38" s="81">
        <f t="shared" si="0"/>
        <v>0</v>
      </c>
      <c r="I38" s="29">
        <f t="shared" si="3"/>
        <v>0</v>
      </c>
      <c r="J38" s="31" t="str">
        <f t="shared" si="5"/>
        <v>F</v>
      </c>
      <c r="K38" s="31" t="str">
        <f t="shared" si="6"/>
        <v>0</v>
      </c>
    </row>
    <row r="39" spans="1:11" ht="15">
      <c r="A39" s="15">
        <v>30</v>
      </c>
      <c r="B39" s="84"/>
      <c r="C39" s="83"/>
      <c r="D39" s="35"/>
      <c r="E39" s="35"/>
      <c r="F39" s="35"/>
      <c r="G39" s="35"/>
      <c r="H39" s="81">
        <f t="shared" si="0"/>
        <v>0</v>
      </c>
      <c r="I39" s="29">
        <f t="shared" si="3"/>
        <v>0</v>
      </c>
      <c r="J39" s="31" t="str">
        <f t="shared" si="5"/>
        <v>F</v>
      </c>
      <c r="K39" s="31" t="str">
        <f t="shared" si="6"/>
        <v>0</v>
      </c>
    </row>
    <row r="40" spans="1:11" ht="15">
      <c r="A40" s="15">
        <v>31</v>
      </c>
      <c r="B40" s="87"/>
      <c r="C40" s="83"/>
      <c r="D40" s="35"/>
      <c r="E40" s="35"/>
      <c r="F40" s="35"/>
      <c r="G40" s="35"/>
      <c r="H40" s="81">
        <f t="shared" si="0"/>
        <v>0</v>
      </c>
      <c r="I40" s="29">
        <f t="shared" si="3"/>
        <v>0</v>
      </c>
      <c r="J40" s="31" t="str">
        <f t="shared" si="5"/>
        <v>F</v>
      </c>
      <c r="K40" s="31" t="str">
        <f t="shared" si="6"/>
        <v>0</v>
      </c>
    </row>
    <row r="41" spans="1:11" ht="15">
      <c r="A41" s="15">
        <v>32</v>
      </c>
      <c r="B41" s="84"/>
      <c r="C41" s="83"/>
      <c r="D41" s="35"/>
      <c r="E41" s="35"/>
      <c r="F41" s="35"/>
      <c r="G41" s="35"/>
      <c r="H41" s="81">
        <f t="shared" si="0"/>
        <v>0</v>
      </c>
      <c r="I41" s="29">
        <f t="shared" si="3"/>
        <v>0</v>
      </c>
      <c r="J41" s="31" t="str">
        <f aca="true" t="shared" si="7" ref="J41:J45">IF(I41&gt;=36,"A+",IF(I41&gt;=33.75,"A",IF(I41&gt;=31.5,"A-",IF(I41&gt;=29.25,"B+",IF(I41&gt;=27,"B",IF(I41&gt;=24.75,"B-",IF(I41&gt;=22.5,"C+",IF(I41&gt;=20.25,"C",IF(I41&gt;=18,"D","F")))))))))</f>
        <v>F</v>
      </c>
      <c r="K41" s="31" t="str">
        <f aca="true" t="shared" si="8" ref="K41:K45">IF(I41&gt;=36,"4.0",IF(I41&gt;=33.75,"3.75",IF(I41&gt;=31.5,"3.5",IF(I41&gt;=29.25,"3.25",IF(I41&gt;=27,"3.0",IF(I41&gt;=24.75,"2.75",IF(I41&gt;=22.5,"2.5",IF(I41&gt;=20.25,"2.25",IF(I41&gt;=18,"2.0","0")))))))))</f>
        <v>0</v>
      </c>
    </row>
    <row r="42" spans="1:11" ht="15">
      <c r="A42" s="15">
        <v>33</v>
      </c>
      <c r="B42" s="84"/>
      <c r="C42" s="83"/>
      <c r="D42" s="35"/>
      <c r="E42" s="35"/>
      <c r="F42" s="35"/>
      <c r="G42" s="35"/>
      <c r="H42" s="81">
        <f t="shared" si="0"/>
        <v>0</v>
      </c>
      <c r="I42" s="29">
        <f t="shared" si="3"/>
        <v>0</v>
      </c>
      <c r="J42" s="31" t="str">
        <f t="shared" si="7"/>
        <v>F</v>
      </c>
      <c r="K42" s="31" t="str">
        <f t="shared" si="8"/>
        <v>0</v>
      </c>
    </row>
    <row r="43" spans="1:11" ht="14.25">
      <c r="A43" s="15">
        <v>34</v>
      </c>
      <c r="B43" s="87"/>
      <c r="C43" s="90"/>
      <c r="D43" s="35"/>
      <c r="E43" s="35"/>
      <c r="F43" s="35"/>
      <c r="G43" s="35"/>
      <c r="H43" s="81">
        <f t="shared" si="0"/>
        <v>0</v>
      </c>
      <c r="I43" s="29">
        <f t="shared" si="3"/>
        <v>0</v>
      </c>
      <c r="J43" s="31" t="str">
        <f t="shared" si="7"/>
        <v>F</v>
      </c>
      <c r="K43" s="31" t="str">
        <f t="shared" si="8"/>
        <v>0</v>
      </c>
    </row>
    <row r="44" spans="1:11" ht="15">
      <c r="A44" s="15">
        <v>35</v>
      </c>
      <c r="B44" s="84"/>
      <c r="C44" s="83"/>
      <c r="D44" s="35"/>
      <c r="E44" s="35"/>
      <c r="F44" s="35"/>
      <c r="G44" s="35"/>
      <c r="H44" s="81">
        <f t="shared" si="0"/>
        <v>0</v>
      </c>
      <c r="I44" s="29">
        <f t="shared" si="3"/>
        <v>0</v>
      </c>
      <c r="J44" s="31" t="str">
        <f t="shared" si="7"/>
        <v>F</v>
      </c>
      <c r="K44" s="31" t="str">
        <f t="shared" si="8"/>
        <v>0</v>
      </c>
    </row>
    <row r="45" spans="1:11" ht="15">
      <c r="A45" s="15">
        <v>36</v>
      </c>
      <c r="B45" s="84"/>
      <c r="C45" s="83"/>
      <c r="D45" s="35"/>
      <c r="E45" s="35"/>
      <c r="F45" s="35"/>
      <c r="G45" s="35"/>
      <c r="H45" s="81">
        <f t="shared" si="0"/>
        <v>0</v>
      </c>
      <c r="I45" s="29">
        <f t="shared" si="3"/>
        <v>0</v>
      </c>
      <c r="J45" s="31" t="str">
        <f t="shared" si="7"/>
        <v>F</v>
      </c>
      <c r="K45" s="31" t="str">
        <f t="shared" si="8"/>
        <v>0</v>
      </c>
    </row>
    <row r="46" spans="1:11" ht="14.25">
      <c r="A46" s="56"/>
      <c r="B46" s="56"/>
      <c r="C46" s="41"/>
      <c r="D46" s="57"/>
      <c r="E46" s="57"/>
      <c r="F46" s="57"/>
      <c r="G46" s="57"/>
      <c r="H46" s="57"/>
      <c r="I46" s="58"/>
      <c r="J46" s="59"/>
      <c r="K46" s="57"/>
    </row>
    <row r="47" spans="1:11" ht="14.25">
      <c r="A47" s="56"/>
      <c r="B47" s="56"/>
      <c r="C47" s="41"/>
      <c r="D47" s="57"/>
      <c r="E47" s="57"/>
      <c r="F47" s="57"/>
      <c r="G47" s="57"/>
      <c r="H47" s="57"/>
      <c r="I47" s="58"/>
      <c r="J47" s="59"/>
      <c r="K47" s="57"/>
    </row>
    <row r="48" spans="1:11" ht="14.25">
      <c r="A48" s="56"/>
      <c r="B48" s="56"/>
      <c r="C48" s="41"/>
      <c r="D48" s="57"/>
      <c r="E48" s="57"/>
      <c r="F48" s="57"/>
      <c r="G48" s="57"/>
      <c r="H48" s="57"/>
      <c r="I48" s="58"/>
      <c r="J48" s="59"/>
      <c r="K48" s="57"/>
    </row>
    <row r="49" spans="1:11" ht="14.25">
      <c r="A49" s="56"/>
      <c r="B49" s="56"/>
      <c r="C49" s="41"/>
      <c r="D49" s="57"/>
      <c r="E49" s="57"/>
      <c r="F49" s="57"/>
      <c r="G49" s="57"/>
      <c r="H49" s="57"/>
      <c r="I49" s="58"/>
      <c r="J49" s="59"/>
      <c r="K49" s="57"/>
    </row>
    <row r="50" spans="1:11" ht="12.75">
      <c r="A50" s="92" t="s">
        <v>13</v>
      </c>
      <c r="B50" s="92"/>
      <c r="C50" s="57"/>
      <c r="D50" s="92" t="s">
        <v>12</v>
      </c>
      <c r="E50" s="92"/>
      <c r="F50" s="60"/>
      <c r="G50" s="60"/>
      <c r="H50" s="92" t="s">
        <v>15</v>
      </c>
      <c r="I50" s="92"/>
      <c r="J50" s="92"/>
      <c r="K50" s="92"/>
    </row>
    <row r="51" spans="1:11" ht="18">
      <c r="A51" s="96" t="s">
        <v>10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1:11" ht="14.25">
      <c r="A52" s="97" t="str">
        <f>A2</f>
        <v xml:space="preserve">Department :  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</row>
    <row r="53" spans="1:11" ht="14.25">
      <c r="A53" s="97" t="str">
        <f>A3</f>
        <v>Program:   , Fall - 2014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</row>
    <row r="54" spans="1:11" ht="15">
      <c r="A54" s="98" t="s">
        <v>14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1:11" ht="15">
      <c r="A55" s="94" t="str">
        <f>A5</f>
        <v xml:space="preserve">Course: </v>
      </c>
      <c r="B55" s="94"/>
      <c r="C55" s="94"/>
      <c r="D55" s="94"/>
      <c r="E55" s="94"/>
      <c r="F55" s="95" t="str">
        <f>F5</f>
        <v xml:space="preserve">Teacher:  </v>
      </c>
      <c r="G55" s="95"/>
      <c r="H55" s="95"/>
      <c r="I55" s="95"/>
      <c r="J55" s="95"/>
      <c r="K55" s="95"/>
    </row>
    <row r="56" spans="1:11" ht="15">
      <c r="A56" s="94" t="str">
        <f>A6</f>
        <v xml:space="preserve">Course Code: </v>
      </c>
      <c r="B56" s="94"/>
      <c r="C56" s="75"/>
      <c r="D56" s="75"/>
      <c r="E56" s="75"/>
      <c r="F56" s="75"/>
      <c r="G56" s="75"/>
      <c r="H56" s="76"/>
      <c r="I56" s="79"/>
      <c r="J56" s="76"/>
      <c r="K56" s="76"/>
    </row>
    <row r="57" spans="1:11" ht="14.25">
      <c r="A57" s="77"/>
      <c r="B57" s="77"/>
      <c r="C57" s="77"/>
      <c r="D57" s="77"/>
      <c r="E57" s="77"/>
      <c r="F57" s="77"/>
      <c r="G57" s="77"/>
      <c r="H57" s="77"/>
      <c r="I57" s="79"/>
      <c r="J57" s="78"/>
      <c r="K57" s="77"/>
    </row>
    <row r="58" spans="1:11" ht="14.25">
      <c r="A58" s="44" t="s">
        <v>0</v>
      </c>
      <c r="B58" s="15" t="s">
        <v>16</v>
      </c>
      <c r="C58" s="45"/>
      <c r="D58" s="15" t="s">
        <v>3</v>
      </c>
      <c r="E58" s="15" t="s">
        <v>17</v>
      </c>
      <c r="F58" s="15" t="s">
        <v>11</v>
      </c>
      <c r="G58" s="15"/>
      <c r="H58" s="15" t="s">
        <v>4</v>
      </c>
      <c r="I58" s="15" t="s">
        <v>6</v>
      </c>
      <c r="J58" s="46" t="s">
        <v>7</v>
      </c>
      <c r="K58" s="15" t="s">
        <v>8</v>
      </c>
    </row>
    <row r="59" spans="1:11" ht="14.25">
      <c r="A59" s="44"/>
      <c r="B59" s="15" t="s">
        <v>1</v>
      </c>
      <c r="C59" s="35" t="s">
        <v>2</v>
      </c>
      <c r="D59" s="47">
        <v>0.075</v>
      </c>
      <c r="E59" s="47">
        <v>0.025</v>
      </c>
      <c r="F59" s="27">
        <v>0.05</v>
      </c>
      <c r="G59" s="27">
        <v>0.5</v>
      </c>
      <c r="H59" s="27">
        <v>0.3</v>
      </c>
      <c r="I59" s="27">
        <v>0.45</v>
      </c>
      <c r="J59" s="46" t="s">
        <v>8</v>
      </c>
      <c r="K59" s="15" t="s">
        <v>9</v>
      </c>
    </row>
    <row r="60" spans="1:11" ht="15">
      <c r="A60" s="15">
        <v>37</v>
      </c>
      <c r="B60" s="87"/>
      <c r="C60" s="85"/>
      <c r="D60" s="35"/>
      <c r="E60" s="35"/>
      <c r="F60" s="35"/>
      <c r="G60" s="35"/>
      <c r="H60" s="81">
        <f aca="true" t="shared" si="9" ref="H60:H95">G60/50*30</f>
        <v>0</v>
      </c>
      <c r="I60" s="68">
        <f aca="true" t="shared" si="10" ref="I60">SUM(D60:H60)-G60</f>
        <v>0</v>
      </c>
      <c r="J60" s="31" t="str">
        <f aca="true" t="shared" si="11" ref="J60">IF(I60&gt;=36,"A+",IF(I60&gt;=33.75,"A",IF(I60&gt;=31.5,"A-",IF(I60&gt;=29.25,"B+",IF(I60&gt;=27,"B",IF(I60&gt;=24.75,"B-",IF(I60&gt;=22.5,"C+",IF(I60&gt;=20.25,"C",IF(I60&gt;=18,"D","F")))))))))</f>
        <v>F</v>
      </c>
      <c r="K60" s="31" t="str">
        <f aca="true" t="shared" si="12" ref="K60">IF(I60&gt;=36,"4.0",IF(I60&gt;=33.75,"3.75",IF(I60&gt;=31.5,"3.5",IF(I60&gt;=29.25,"3.25",IF(I60&gt;=27,"3.0",IF(I60&gt;=24.75,"2.75",IF(I60&gt;=22.5,"2.5",IF(I60&gt;=20.25,"2.25",IF(I60&gt;=18,"2.0","0")))))))))</f>
        <v>0</v>
      </c>
    </row>
    <row r="61" spans="1:11" ht="15">
      <c r="A61" s="15">
        <v>38</v>
      </c>
      <c r="B61" s="82"/>
      <c r="C61" s="91"/>
      <c r="D61" s="35"/>
      <c r="E61" s="35"/>
      <c r="F61" s="35"/>
      <c r="G61" s="35"/>
      <c r="H61" s="81">
        <f t="shared" si="9"/>
        <v>0</v>
      </c>
      <c r="I61" s="68">
        <f aca="true" t="shared" si="13" ref="I61:I95">SUM(D61:H61)-G61</f>
        <v>0</v>
      </c>
      <c r="J61" s="31" t="str">
        <f aca="true" t="shared" si="14" ref="J61:J95">IF(I61&gt;=36,"A+",IF(I61&gt;=33.75,"A",IF(I61&gt;=31.5,"A-",IF(I61&gt;=29.25,"B+",IF(I61&gt;=27,"B",IF(I61&gt;=24.75,"B-",IF(I61&gt;=22.5,"C+",IF(I61&gt;=20.25,"C",IF(I61&gt;=18,"D","F")))))))))</f>
        <v>F</v>
      </c>
      <c r="K61" s="31" t="str">
        <f aca="true" t="shared" si="15" ref="K61:K95">IF(I61&gt;=36,"4.0",IF(I61&gt;=33.75,"3.75",IF(I61&gt;=31.5,"3.5",IF(I61&gt;=29.25,"3.25",IF(I61&gt;=27,"3.0",IF(I61&gt;=24.75,"2.75",IF(I61&gt;=22.5,"2.5",IF(I61&gt;=20.25,"2.25",IF(I61&gt;=18,"2.0","0")))))))))</f>
        <v>0</v>
      </c>
    </row>
    <row r="62" spans="1:11" ht="15">
      <c r="A62" s="15">
        <v>39</v>
      </c>
      <c r="B62" s="50"/>
      <c r="C62" s="51"/>
      <c r="D62" s="35"/>
      <c r="E62" s="35"/>
      <c r="F62" s="35"/>
      <c r="G62" s="35"/>
      <c r="H62" s="81">
        <f t="shared" si="9"/>
        <v>0</v>
      </c>
      <c r="I62" s="68">
        <f t="shared" si="13"/>
        <v>0</v>
      </c>
      <c r="J62" s="31" t="str">
        <f t="shared" si="14"/>
        <v>F</v>
      </c>
      <c r="K62" s="31" t="str">
        <f t="shared" si="15"/>
        <v>0</v>
      </c>
    </row>
    <row r="63" spans="1:11" ht="15">
      <c r="A63" s="15">
        <v>40</v>
      </c>
      <c r="B63" s="50"/>
      <c r="C63" s="51"/>
      <c r="D63" s="35"/>
      <c r="E63" s="35"/>
      <c r="F63" s="35"/>
      <c r="G63" s="35"/>
      <c r="H63" s="81">
        <f t="shared" si="9"/>
        <v>0</v>
      </c>
      <c r="I63" s="68">
        <f t="shared" si="13"/>
        <v>0</v>
      </c>
      <c r="J63" s="31" t="str">
        <f t="shared" si="14"/>
        <v>F</v>
      </c>
      <c r="K63" s="31" t="str">
        <f t="shared" si="15"/>
        <v>0</v>
      </c>
    </row>
    <row r="64" spans="1:11" ht="15">
      <c r="A64" s="15">
        <v>41</v>
      </c>
      <c r="B64" s="50"/>
      <c r="C64" s="51"/>
      <c r="D64" s="35"/>
      <c r="E64" s="35"/>
      <c r="F64" s="35"/>
      <c r="G64" s="35"/>
      <c r="H64" s="81">
        <f t="shared" si="9"/>
        <v>0</v>
      </c>
      <c r="I64" s="68">
        <f t="shared" si="13"/>
        <v>0</v>
      </c>
      <c r="J64" s="31" t="str">
        <f t="shared" si="14"/>
        <v>F</v>
      </c>
      <c r="K64" s="31" t="str">
        <f t="shared" si="15"/>
        <v>0</v>
      </c>
    </row>
    <row r="65" spans="1:11" ht="15">
      <c r="A65" s="15">
        <v>42</v>
      </c>
      <c r="B65" s="52"/>
      <c r="C65" s="53"/>
      <c r="D65" s="35"/>
      <c r="E65" s="35"/>
      <c r="F65" s="35"/>
      <c r="G65" s="35"/>
      <c r="H65" s="81">
        <f t="shared" si="9"/>
        <v>0</v>
      </c>
      <c r="I65" s="68">
        <f t="shared" si="13"/>
        <v>0</v>
      </c>
      <c r="J65" s="31" t="str">
        <f t="shared" si="14"/>
        <v>F</v>
      </c>
      <c r="K65" s="31" t="str">
        <f t="shared" si="15"/>
        <v>0</v>
      </c>
    </row>
    <row r="66" spans="1:11" ht="15">
      <c r="A66" s="15">
        <v>43</v>
      </c>
      <c r="B66" s="50"/>
      <c r="C66" s="51"/>
      <c r="D66" s="35"/>
      <c r="E66" s="35"/>
      <c r="F66" s="35"/>
      <c r="G66" s="35"/>
      <c r="H66" s="81">
        <f t="shared" si="9"/>
        <v>0</v>
      </c>
      <c r="I66" s="68">
        <f t="shared" si="13"/>
        <v>0</v>
      </c>
      <c r="J66" s="31" t="str">
        <f t="shared" si="14"/>
        <v>F</v>
      </c>
      <c r="K66" s="31" t="str">
        <f t="shared" si="15"/>
        <v>0</v>
      </c>
    </row>
    <row r="67" spans="1:11" ht="15">
      <c r="A67" s="15">
        <v>44</v>
      </c>
      <c r="B67" s="50"/>
      <c r="C67" s="51"/>
      <c r="D67" s="35"/>
      <c r="E67" s="35"/>
      <c r="F67" s="35"/>
      <c r="G67" s="35"/>
      <c r="H67" s="81">
        <f t="shared" si="9"/>
        <v>0</v>
      </c>
      <c r="I67" s="68">
        <f t="shared" si="13"/>
        <v>0</v>
      </c>
      <c r="J67" s="31" t="str">
        <f t="shared" si="14"/>
        <v>F</v>
      </c>
      <c r="K67" s="31" t="str">
        <f t="shared" si="15"/>
        <v>0</v>
      </c>
    </row>
    <row r="68" spans="1:11" ht="15">
      <c r="A68" s="15">
        <v>45</v>
      </c>
      <c r="B68" s="61"/>
      <c r="C68" s="62"/>
      <c r="D68" s="35"/>
      <c r="E68" s="35"/>
      <c r="F68" s="35"/>
      <c r="G68" s="35"/>
      <c r="H68" s="81">
        <f t="shared" si="9"/>
        <v>0</v>
      </c>
      <c r="I68" s="68">
        <f t="shared" si="13"/>
        <v>0</v>
      </c>
      <c r="J68" s="31" t="str">
        <f t="shared" si="14"/>
        <v>F</v>
      </c>
      <c r="K68" s="31" t="str">
        <f t="shared" si="15"/>
        <v>0</v>
      </c>
    </row>
    <row r="69" spans="1:11" ht="15">
      <c r="A69" s="15">
        <v>46</v>
      </c>
      <c r="B69" s="52"/>
      <c r="C69" s="53"/>
      <c r="D69" s="35"/>
      <c r="E69" s="35"/>
      <c r="F69" s="35"/>
      <c r="G69" s="35"/>
      <c r="H69" s="81">
        <f t="shared" si="9"/>
        <v>0</v>
      </c>
      <c r="I69" s="68">
        <f t="shared" si="13"/>
        <v>0</v>
      </c>
      <c r="J69" s="31" t="str">
        <f t="shared" si="14"/>
        <v>F</v>
      </c>
      <c r="K69" s="31" t="str">
        <f t="shared" si="15"/>
        <v>0</v>
      </c>
    </row>
    <row r="70" spans="1:11" ht="15">
      <c r="A70" s="15">
        <v>47</v>
      </c>
      <c r="B70" s="54"/>
      <c r="C70" s="55"/>
      <c r="D70" s="35"/>
      <c r="E70" s="35"/>
      <c r="F70" s="35"/>
      <c r="G70" s="35"/>
      <c r="H70" s="81">
        <f t="shared" si="9"/>
        <v>0</v>
      </c>
      <c r="I70" s="68">
        <f t="shared" si="13"/>
        <v>0</v>
      </c>
      <c r="J70" s="31" t="str">
        <f t="shared" si="14"/>
        <v>F</v>
      </c>
      <c r="K70" s="31" t="str">
        <f t="shared" si="15"/>
        <v>0</v>
      </c>
    </row>
    <row r="71" spans="1:11" ht="15">
      <c r="A71" s="15">
        <v>48</v>
      </c>
      <c r="B71" s="50"/>
      <c r="C71" s="51"/>
      <c r="D71" s="35"/>
      <c r="E71" s="35"/>
      <c r="F71" s="35"/>
      <c r="G71" s="35"/>
      <c r="H71" s="81">
        <f t="shared" si="9"/>
        <v>0</v>
      </c>
      <c r="I71" s="68">
        <f t="shared" si="13"/>
        <v>0</v>
      </c>
      <c r="J71" s="31" t="str">
        <f t="shared" si="14"/>
        <v>F</v>
      </c>
      <c r="K71" s="31" t="str">
        <f t="shared" si="15"/>
        <v>0</v>
      </c>
    </row>
    <row r="72" spans="1:11" ht="15">
      <c r="A72" s="15">
        <v>49</v>
      </c>
      <c r="B72" s="52"/>
      <c r="C72" s="53"/>
      <c r="D72" s="35"/>
      <c r="E72" s="35"/>
      <c r="F72" s="35"/>
      <c r="G72" s="35"/>
      <c r="H72" s="81">
        <f t="shared" si="9"/>
        <v>0</v>
      </c>
      <c r="I72" s="68">
        <f t="shared" si="13"/>
        <v>0</v>
      </c>
      <c r="J72" s="31" t="str">
        <f t="shared" si="14"/>
        <v>F</v>
      </c>
      <c r="K72" s="31" t="str">
        <f t="shared" si="15"/>
        <v>0</v>
      </c>
    </row>
    <row r="73" spans="1:11" ht="15">
      <c r="A73" s="15">
        <v>50</v>
      </c>
      <c r="B73" s="50"/>
      <c r="C73" s="51"/>
      <c r="D73" s="35"/>
      <c r="E73" s="35"/>
      <c r="F73" s="35"/>
      <c r="G73" s="35"/>
      <c r="H73" s="81">
        <f t="shared" si="9"/>
        <v>0</v>
      </c>
      <c r="I73" s="68">
        <f t="shared" si="13"/>
        <v>0</v>
      </c>
      <c r="J73" s="31" t="str">
        <f t="shared" si="14"/>
        <v>F</v>
      </c>
      <c r="K73" s="31" t="str">
        <f t="shared" si="15"/>
        <v>0</v>
      </c>
    </row>
    <row r="74" spans="1:11" ht="14.25">
      <c r="A74" s="15">
        <v>51</v>
      </c>
      <c r="B74" s="63"/>
      <c r="C74" s="64"/>
      <c r="D74" s="64"/>
      <c r="E74" s="64"/>
      <c r="F74" s="64"/>
      <c r="G74" s="64"/>
      <c r="H74" s="81">
        <f t="shared" si="9"/>
        <v>0</v>
      </c>
      <c r="I74" s="68">
        <f t="shared" si="13"/>
        <v>0</v>
      </c>
      <c r="J74" s="31" t="str">
        <f t="shared" si="14"/>
        <v>F</v>
      </c>
      <c r="K74" s="31" t="str">
        <f t="shared" si="15"/>
        <v>0</v>
      </c>
    </row>
    <row r="75" spans="1:11" ht="14.25">
      <c r="A75" s="15">
        <v>52</v>
      </c>
      <c r="B75" s="63"/>
      <c r="C75" s="64"/>
      <c r="D75" s="64"/>
      <c r="E75" s="64"/>
      <c r="F75" s="64"/>
      <c r="G75" s="64"/>
      <c r="H75" s="81">
        <f t="shared" si="9"/>
        <v>0</v>
      </c>
      <c r="I75" s="68">
        <f t="shared" si="13"/>
        <v>0</v>
      </c>
      <c r="J75" s="31" t="str">
        <f t="shared" si="14"/>
        <v>F</v>
      </c>
      <c r="K75" s="31" t="str">
        <f t="shared" si="15"/>
        <v>0</v>
      </c>
    </row>
    <row r="76" spans="1:11" ht="14.25">
      <c r="A76" s="15">
        <v>53</v>
      </c>
      <c r="B76" s="65"/>
      <c r="C76" s="35"/>
      <c r="D76" s="66"/>
      <c r="E76" s="35"/>
      <c r="F76" s="66"/>
      <c r="G76" s="66"/>
      <c r="H76" s="81">
        <f t="shared" si="9"/>
        <v>0</v>
      </c>
      <c r="I76" s="68">
        <f>SUM(D76:H76)-G76</f>
        <v>0</v>
      </c>
      <c r="J76" s="31" t="str">
        <f t="shared" si="14"/>
        <v>F</v>
      </c>
      <c r="K76" s="31" t="str">
        <f t="shared" si="15"/>
        <v>0</v>
      </c>
    </row>
    <row r="77" spans="1:11" ht="14.25">
      <c r="A77" s="15">
        <v>54</v>
      </c>
      <c r="B77" s="65"/>
      <c r="C77" s="35"/>
      <c r="D77" s="66"/>
      <c r="E77" s="35"/>
      <c r="F77" s="66"/>
      <c r="G77" s="66"/>
      <c r="H77" s="81">
        <f t="shared" si="9"/>
        <v>0</v>
      </c>
      <c r="I77" s="68">
        <f t="shared" si="13"/>
        <v>0</v>
      </c>
      <c r="J77" s="31" t="str">
        <f t="shared" si="14"/>
        <v>F</v>
      </c>
      <c r="K77" s="31" t="str">
        <f t="shared" si="15"/>
        <v>0</v>
      </c>
    </row>
    <row r="78" spans="1:11" ht="14.25">
      <c r="A78" s="15">
        <v>55</v>
      </c>
      <c r="B78" s="65"/>
      <c r="C78" s="35"/>
      <c r="D78" s="66"/>
      <c r="E78" s="35"/>
      <c r="F78" s="66"/>
      <c r="G78" s="66"/>
      <c r="H78" s="81">
        <f t="shared" si="9"/>
        <v>0</v>
      </c>
      <c r="I78" s="68">
        <f t="shared" si="13"/>
        <v>0</v>
      </c>
      <c r="J78" s="31" t="str">
        <f t="shared" si="14"/>
        <v>F</v>
      </c>
      <c r="K78" s="31" t="str">
        <f t="shared" si="15"/>
        <v>0</v>
      </c>
    </row>
    <row r="79" spans="1:11" ht="14.25">
      <c r="A79" s="15">
        <v>56</v>
      </c>
      <c r="B79" s="65"/>
      <c r="C79" s="35"/>
      <c r="D79" s="66"/>
      <c r="E79" s="35"/>
      <c r="F79" s="66"/>
      <c r="G79" s="66"/>
      <c r="H79" s="81">
        <f t="shared" si="9"/>
        <v>0</v>
      </c>
      <c r="I79" s="68">
        <f t="shared" si="13"/>
        <v>0</v>
      </c>
      <c r="J79" s="31" t="str">
        <f t="shared" si="14"/>
        <v>F</v>
      </c>
      <c r="K79" s="31" t="str">
        <f t="shared" si="15"/>
        <v>0</v>
      </c>
    </row>
    <row r="80" spans="1:11" ht="14.25">
      <c r="A80" s="15">
        <v>57</v>
      </c>
      <c r="B80" s="65"/>
      <c r="C80" s="35"/>
      <c r="D80" s="66"/>
      <c r="E80" s="35"/>
      <c r="F80" s="66"/>
      <c r="G80" s="66"/>
      <c r="H80" s="81">
        <f t="shared" si="9"/>
        <v>0</v>
      </c>
      <c r="I80" s="68">
        <f t="shared" si="13"/>
        <v>0</v>
      </c>
      <c r="J80" s="31" t="str">
        <f t="shared" si="14"/>
        <v>F</v>
      </c>
      <c r="K80" s="31" t="str">
        <f t="shared" si="15"/>
        <v>0</v>
      </c>
    </row>
    <row r="81" spans="1:11" ht="14.25">
      <c r="A81" s="15">
        <v>58</v>
      </c>
      <c r="B81" s="65"/>
      <c r="C81" s="35"/>
      <c r="D81" s="66"/>
      <c r="E81" s="35"/>
      <c r="F81" s="66"/>
      <c r="G81" s="66"/>
      <c r="H81" s="81">
        <f t="shared" si="9"/>
        <v>0</v>
      </c>
      <c r="I81" s="68">
        <f t="shared" si="13"/>
        <v>0</v>
      </c>
      <c r="J81" s="31" t="str">
        <f t="shared" si="14"/>
        <v>F</v>
      </c>
      <c r="K81" s="31" t="str">
        <f t="shared" si="15"/>
        <v>0</v>
      </c>
    </row>
    <row r="82" spans="1:11" ht="14.25">
      <c r="A82" s="15">
        <v>59</v>
      </c>
      <c r="B82" s="65"/>
      <c r="C82" s="35"/>
      <c r="D82" s="66"/>
      <c r="E82" s="35"/>
      <c r="F82" s="66"/>
      <c r="G82" s="66"/>
      <c r="H82" s="81">
        <f t="shared" si="9"/>
        <v>0</v>
      </c>
      <c r="I82" s="68">
        <f t="shared" si="13"/>
        <v>0</v>
      </c>
      <c r="J82" s="31" t="str">
        <f t="shared" si="14"/>
        <v>F</v>
      </c>
      <c r="K82" s="31" t="str">
        <f t="shared" si="15"/>
        <v>0</v>
      </c>
    </row>
    <row r="83" spans="1:11" ht="14.25">
      <c r="A83" s="15">
        <v>60</v>
      </c>
      <c r="B83" s="65"/>
      <c r="C83" s="35"/>
      <c r="D83" s="66"/>
      <c r="E83" s="35"/>
      <c r="F83" s="66"/>
      <c r="G83" s="66"/>
      <c r="H83" s="81">
        <f t="shared" si="9"/>
        <v>0</v>
      </c>
      <c r="I83" s="68">
        <f>SUM(D83:H83)-G83</f>
        <v>0</v>
      </c>
      <c r="J83" s="31" t="str">
        <f t="shared" si="14"/>
        <v>F</v>
      </c>
      <c r="K83" s="31" t="str">
        <f t="shared" si="15"/>
        <v>0</v>
      </c>
    </row>
    <row r="84" spans="1:11" ht="14.25">
      <c r="A84" s="15">
        <v>61</v>
      </c>
      <c r="B84" s="65"/>
      <c r="C84" s="35"/>
      <c r="D84" s="66"/>
      <c r="E84" s="35"/>
      <c r="F84" s="66"/>
      <c r="G84" s="66"/>
      <c r="H84" s="81">
        <f t="shared" si="9"/>
        <v>0</v>
      </c>
      <c r="I84" s="68">
        <f t="shared" si="13"/>
        <v>0</v>
      </c>
      <c r="J84" s="31" t="str">
        <f t="shared" si="14"/>
        <v>F</v>
      </c>
      <c r="K84" s="31" t="str">
        <f t="shared" si="15"/>
        <v>0</v>
      </c>
    </row>
    <row r="85" spans="1:11" ht="14.25">
      <c r="A85" s="15">
        <v>62</v>
      </c>
      <c r="B85" s="65"/>
      <c r="C85" s="35"/>
      <c r="D85" s="66"/>
      <c r="E85" s="35"/>
      <c r="F85" s="66"/>
      <c r="G85" s="66"/>
      <c r="H85" s="81">
        <f t="shared" si="9"/>
        <v>0</v>
      </c>
      <c r="I85" s="68">
        <f t="shared" si="13"/>
        <v>0</v>
      </c>
      <c r="J85" s="31" t="str">
        <f t="shared" si="14"/>
        <v>F</v>
      </c>
      <c r="K85" s="31" t="str">
        <f t="shared" si="15"/>
        <v>0</v>
      </c>
    </row>
    <row r="86" spans="1:11" ht="14.25">
      <c r="A86" s="15">
        <v>63</v>
      </c>
      <c r="B86" s="65"/>
      <c r="C86" s="35"/>
      <c r="D86" s="66"/>
      <c r="E86" s="35"/>
      <c r="F86" s="66"/>
      <c r="G86" s="66"/>
      <c r="H86" s="81">
        <f t="shared" si="9"/>
        <v>0</v>
      </c>
      <c r="I86" s="68">
        <f t="shared" si="13"/>
        <v>0</v>
      </c>
      <c r="J86" s="31" t="str">
        <f t="shared" si="14"/>
        <v>F</v>
      </c>
      <c r="K86" s="31" t="str">
        <f t="shared" si="15"/>
        <v>0</v>
      </c>
    </row>
    <row r="87" spans="1:11" ht="14.25">
      <c r="A87" s="15">
        <v>64</v>
      </c>
      <c r="B87" s="65"/>
      <c r="C87" s="35"/>
      <c r="D87" s="66"/>
      <c r="E87" s="35"/>
      <c r="F87" s="66"/>
      <c r="G87" s="66"/>
      <c r="H87" s="81">
        <f t="shared" si="9"/>
        <v>0</v>
      </c>
      <c r="I87" s="68">
        <f t="shared" si="13"/>
        <v>0</v>
      </c>
      <c r="J87" s="31" t="str">
        <f t="shared" si="14"/>
        <v>F</v>
      </c>
      <c r="K87" s="31" t="str">
        <f t="shared" si="15"/>
        <v>0</v>
      </c>
    </row>
    <row r="88" spans="1:11" ht="14.25">
      <c r="A88" s="15">
        <v>65</v>
      </c>
      <c r="B88" s="65"/>
      <c r="C88" s="35"/>
      <c r="D88" s="66"/>
      <c r="E88" s="35"/>
      <c r="F88" s="66"/>
      <c r="G88" s="66"/>
      <c r="H88" s="81">
        <f t="shared" si="9"/>
        <v>0</v>
      </c>
      <c r="I88" s="68">
        <f t="shared" si="13"/>
        <v>0</v>
      </c>
      <c r="J88" s="31" t="str">
        <f t="shared" si="14"/>
        <v>F</v>
      </c>
      <c r="K88" s="31" t="str">
        <f t="shared" si="15"/>
        <v>0</v>
      </c>
    </row>
    <row r="89" spans="1:11" ht="14.25">
      <c r="A89" s="15">
        <v>66</v>
      </c>
      <c r="B89" s="67"/>
      <c r="C89" s="35"/>
      <c r="D89" s="66"/>
      <c r="E89" s="35"/>
      <c r="F89" s="66"/>
      <c r="G89" s="66"/>
      <c r="H89" s="81">
        <f t="shared" si="9"/>
        <v>0</v>
      </c>
      <c r="I89" s="68">
        <f t="shared" si="13"/>
        <v>0</v>
      </c>
      <c r="J89" s="31" t="str">
        <f t="shared" si="14"/>
        <v>F</v>
      </c>
      <c r="K89" s="31" t="str">
        <f t="shared" si="15"/>
        <v>0</v>
      </c>
    </row>
    <row r="90" spans="1:11" ht="14.25">
      <c r="A90" s="15">
        <v>67</v>
      </c>
      <c r="B90" s="65"/>
      <c r="C90" s="35"/>
      <c r="D90" s="66"/>
      <c r="E90" s="35"/>
      <c r="F90" s="66"/>
      <c r="G90" s="66"/>
      <c r="H90" s="81">
        <f t="shared" si="9"/>
        <v>0</v>
      </c>
      <c r="I90" s="68">
        <f t="shared" si="13"/>
        <v>0</v>
      </c>
      <c r="J90" s="31" t="str">
        <f t="shared" si="14"/>
        <v>F</v>
      </c>
      <c r="K90" s="31" t="str">
        <f t="shared" si="15"/>
        <v>0</v>
      </c>
    </row>
    <row r="91" spans="1:11" ht="14.25">
      <c r="A91" s="15">
        <v>68</v>
      </c>
      <c r="B91" s="65"/>
      <c r="C91" s="35"/>
      <c r="D91" s="66"/>
      <c r="E91" s="35"/>
      <c r="F91" s="66"/>
      <c r="G91" s="66"/>
      <c r="H91" s="81">
        <f t="shared" si="9"/>
        <v>0</v>
      </c>
      <c r="I91" s="68">
        <f t="shared" si="13"/>
        <v>0</v>
      </c>
      <c r="J91" s="31" t="str">
        <f t="shared" si="14"/>
        <v>F</v>
      </c>
      <c r="K91" s="31" t="str">
        <f t="shared" si="15"/>
        <v>0</v>
      </c>
    </row>
    <row r="92" spans="1:11" ht="14.25">
      <c r="A92" s="15">
        <v>69</v>
      </c>
      <c r="B92" s="65"/>
      <c r="C92" s="35"/>
      <c r="D92" s="66"/>
      <c r="E92" s="35"/>
      <c r="F92" s="66"/>
      <c r="G92" s="66"/>
      <c r="H92" s="81">
        <f t="shared" si="9"/>
        <v>0</v>
      </c>
      <c r="I92" s="68">
        <f t="shared" si="13"/>
        <v>0</v>
      </c>
      <c r="J92" s="31" t="str">
        <f t="shared" si="14"/>
        <v>F</v>
      </c>
      <c r="K92" s="31" t="str">
        <f t="shared" si="15"/>
        <v>0</v>
      </c>
    </row>
    <row r="93" spans="1:11" ht="14.25">
      <c r="A93" s="15">
        <v>70</v>
      </c>
      <c r="B93" s="65"/>
      <c r="C93" s="35"/>
      <c r="D93" s="66"/>
      <c r="E93" s="35"/>
      <c r="F93" s="66"/>
      <c r="G93" s="66"/>
      <c r="H93" s="81">
        <f t="shared" si="9"/>
        <v>0</v>
      </c>
      <c r="I93" s="68">
        <f t="shared" si="13"/>
        <v>0</v>
      </c>
      <c r="J93" s="31" t="str">
        <f t="shared" si="14"/>
        <v>F</v>
      </c>
      <c r="K93" s="31" t="str">
        <f t="shared" si="15"/>
        <v>0</v>
      </c>
    </row>
    <row r="94" spans="1:11" ht="14.25">
      <c r="A94" s="15">
        <v>71</v>
      </c>
      <c r="B94" s="65"/>
      <c r="C94" s="35"/>
      <c r="D94" s="66"/>
      <c r="E94" s="35"/>
      <c r="F94" s="66"/>
      <c r="G94" s="66"/>
      <c r="H94" s="81">
        <f t="shared" si="9"/>
        <v>0</v>
      </c>
      <c r="I94" s="68">
        <f t="shared" si="13"/>
        <v>0</v>
      </c>
      <c r="J94" s="31" t="str">
        <f t="shared" si="14"/>
        <v>F</v>
      </c>
      <c r="K94" s="31" t="str">
        <f t="shared" si="15"/>
        <v>0</v>
      </c>
    </row>
    <row r="95" spans="1:11" ht="14.25">
      <c r="A95" s="15">
        <v>72</v>
      </c>
      <c r="B95" s="65"/>
      <c r="C95" s="35"/>
      <c r="D95" s="66"/>
      <c r="E95" s="35"/>
      <c r="F95" s="66"/>
      <c r="G95" s="66"/>
      <c r="H95" s="81">
        <f t="shared" si="9"/>
        <v>0</v>
      </c>
      <c r="I95" s="68">
        <f t="shared" si="13"/>
        <v>0</v>
      </c>
      <c r="J95" s="31" t="str">
        <f t="shared" si="14"/>
        <v>F</v>
      </c>
      <c r="K95" s="31" t="str">
        <f t="shared" si="15"/>
        <v>0</v>
      </c>
    </row>
    <row r="96" spans="1:11" ht="14.25">
      <c r="A96" s="56"/>
      <c r="B96" s="56"/>
      <c r="C96" s="41"/>
      <c r="D96" s="57"/>
      <c r="E96" s="57"/>
      <c r="F96" s="57"/>
      <c r="G96" s="57"/>
      <c r="H96" s="57"/>
      <c r="I96" s="58"/>
      <c r="J96" s="59"/>
      <c r="K96" s="57"/>
    </row>
    <row r="97" spans="1:11" ht="14.25">
      <c r="A97" s="56"/>
      <c r="B97" s="56"/>
      <c r="C97" s="41"/>
      <c r="D97" s="57"/>
      <c r="E97" s="57"/>
      <c r="F97" s="57"/>
      <c r="G97" s="57"/>
      <c r="H97" s="57"/>
      <c r="I97" s="58"/>
      <c r="J97" s="59"/>
      <c r="K97" s="57"/>
    </row>
    <row r="98" spans="1:11" ht="14.25">
      <c r="A98" s="56"/>
      <c r="B98" s="56"/>
      <c r="C98" s="41"/>
      <c r="D98" s="57"/>
      <c r="E98" s="57"/>
      <c r="F98" s="57"/>
      <c r="G98" s="57"/>
      <c r="H98" s="57"/>
      <c r="I98" s="58"/>
      <c r="J98" s="59"/>
      <c r="K98" s="57"/>
    </row>
    <row r="99" spans="1:11" ht="14.25">
      <c r="A99" s="56"/>
      <c r="B99" s="56"/>
      <c r="C99" s="41"/>
      <c r="D99" s="57"/>
      <c r="E99" s="57"/>
      <c r="F99" s="57"/>
      <c r="G99" s="57"/>
      <c r="H99" s="57"/>
      <c r="I99" s="58"/>
      <c r="J99" s="59"/>
      <c r="K99" s="57"/>
    </row>
    <row r="100" spans="1:11" ht="12.75">
      <c r="A100" s="93" t="s">
        <v>13</v>
      </c>
      <c r="B100" s="93"/>
      <c r="D100" s="93" t="s">
        <v>12</v>
      </c>
      <c r="E100" s="93"/>
      <c r="F100" s="24"/>
      <c r="G100" s="24"/>
      <c r="H100" s="93" t="s">
        <v>15</v>
      </c>
      <c r="I100" s="93"/>
      <c r="J100" s="93"/>
      <c r="K100" s="93"/>
    </row>
  </sheetData>
  <sheetProtection password="CCED" sheet="1" objects="1" scenarios="1"/>
  <mergeCells count="20">
    <mergeCell ref="A1:K1"/>
    <mergeCell ref="A2:K2"/>
    <mergeCell ref="A3:K3"/>
    <mergeCell ref="A6:B6"/>
    <mergeCell ref="A5:E5"/>
    <mergeCell ref="F5:K5"/>
    <mergeCell ref="A4:K4"/>
    <mergeCell ref="D50:E50"/>
    <mergeCell ref="D100:E100"/>
    <mergeCell ref="A55:E55"/>
    <mergeCell ref="F55:K55"/>
    <mergeCell ref="A56:B56"/>
    <mergeCell ref="A100:B100"/>
    <mergeCell ref="H100:K100"/>
    <mergeCell ref="H50:K50"/>
    <mergeCell ref="A50:B50"/>
    <mergeCell ref="A51:K51"/>
    <mergeCell ref="A52:K52"/>
    <mergeCell ref="A53:K53"/>
    <mergeCell ref="A54:K54"/>
  </mergeCells>
  <conditionalFormatting sqref="I10:I45">
    <cfRule type="cellIs" priority="5" dxfId="0" operator="between" stopIfTrue="1">
      <formula>0</formula>
      <formula>39</formula>
    </cfRule>
  </conditionalFormatting>
  <conditionalFormatting sqref="I60:I95">
    <cfRule type="cellIs" priority="2" dxfId="0" operator="between" stopIfTrue="1">
      <formula>0</formula>
      <formula>39</formula>
    </cfRule>
  </conditionalFormatting>
  <conditionalFormatting sqref="I60:I95">
    <cfRule type="cellIs" priority="1" dxfId="0" operator="between" stopIfTrue="1">
      <formula>0</formula>
      <formula>39</formula>
    </cfRule>
  </conditionalFormatting>
  <printOptions/>
  <pageMargins left="0.5" right="0.25" top="0.75" bottom="0.75" header="0.3" footer="0.3"/>
  <pageSetup horizontalDpi="300" verticalDpi="300" orientation="portrait" paperSize="9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view="pageLayout" zoomScaleSheetLayoutView="106" workbookViewId="0" topLeftCell="A1">
      <selection activeCell="H14" sqref="H14"/>
    </sheetView>
  </sheetViews>
  <sheetFormatPr defaultColWidth="9.140625" defaultRowHeight="12.75"/>
  <cols>
    <col min="1" max="1" width="4.140625" style="0" bestFit="1" customWidth="1"/>
    <col min="2" max="2" width="28.28125" style="0" customWidth="1"/>
    <col min="3" max="3" width="12.7109375" style="1" customWidth="1"/>
    <col min="4" max="4" width="5.57421875" style="1" customWidth="1"/>
    <col min="5" max="5" width="8.00390625" style="1" customWidth="1"/>
    <col min="6" max="7" width="6.7109375" style="1" customWidth="1"/>
    <col min="8" max="8" width="7.421875" style="1" bestFit="1" customWidth="1"/>
    <col min="9" max="9" width="6.421875" style="1" bestFit="1" customWidth="1"/>
    <col min="10" max="10" width="6.00390625" style="4" hidden="1" customWidth="1"/>
    <col min="11" max="11" width="6.00390625" style="1" hidden="1" customWidth="1"/>
    <col min="12" max="12" width="9.140625" style="1" customWidth="1"/>
  </cols>
  <sheetData>
    <row r="1" spans="1:11" ht="18">
      <c r="A1" s="96" t="s">
        <v>10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4.25">
      <c r="A2" s="97" t="str">
        <f>'MID-TERM'!A2:K2</f>
        <v xml:space="preserve">Department :  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4.25">
      <c r="A3" s="97" t="str">
        <f>'MID-TERM'!A3:K3</f>
        <v>Program:   , Fall - 2014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5">
      <c r="A4" s="98" t="s">
        <v>14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5">
      <c r="A5" s="94" t="str">
        <f>'MID-TERM'!A5:E5</f>
        <v xml:space="preserve">Course: </v>
      </c>
      <c r="B5" s="94"/>
      <c r="C5" s="94"/>
      <c r="D5" s="94"/>
      <c r="E5" s="94"/>
      <c r="F5" s="95" t="str">
        <f>'MID-TERM'!F5:K5</f>
        <v xml:space="preserve">Teacher:  </v>
      </c>
      <c r="G5" s="95"/>
      <c r="H5" s="95"/>
      <c r="I5" s="95"/>
      <c r="J5" s="95"/>
      <c r="K5" s="95"/>
    </row>
    <row r="6" spans="1:11" ht="15">
      <c r="A6" s="94" t="str">
        <f>'MID-TERM'!A6:B6</f>
        <v xml:space="preserve">Course Code: </v>
      </c>
      <c r="B6" s="94"/>
      <c r="C6" s="75"/>
      <c r="D6" s="75"/>
      <c r="E6" s="75"/>
      <c r="F6" s="75"/>
      <c r="G6" s="75"/>
      <c r="H6" s="76"/>
      <c r="I6" s="76"/>
      <c r="J6" s="76"/>
      <c r="K6" s="76"/>
    </row>
    <row r="7" spans="1:11" ht="14.25">
      <c r="A7" s="77"/>
      <c r="B7" s="77"/>
      <c r="C7" s="77"/>
      <c r="D7" s="77"/>
      <c r="E7" s="77"/>
      <c r="F7" s="77"/>
      <c r="G7" s="77"/>
      <c r="H7" s="77"/>
      <c r="I7" s="77"/>
      <c r="J7" s="78"/>
      <c r="K7" s="77"/>
    </row>
    <row r="8" spans="1:12" ht="14.25">
      <c r="A8" s="44" t="s">
        <v>0</v>
      </c>
      <c r="B8" s="15" t="s">
        <v>16</v>
      </c>
      <c r="C8" s="45"/>
      <c r="D8" s="15" t="s">
        <v>3</v>
      </c>
      <c r="E8" s="15" t="s">
        <v>17</v>
      </c>
      <c r="F8" s="15" t="s">
        <v>11</v>
      </c>
      <c r="G8" s="15"/>
      <c r="H8" s="15" t="s">
        <v>5</v>
      </c>
      <c r="I8" s="15" t="s">
        <v>6</v>
      </c>
      <c r="J8" s="46" t="s">
        <v>7</v>
      </c>
      <c r="K8" s="15" t="s">
        <v>8</v>
      </c>
      <c r="L8" s="5"/>
    </row>
    <row r="9" spans="1:11" ht="14.25">
      <c r="A9" s="44"/>
      <c r="B9" s="15" t="s">
        <v>1</v>
      </c>
      <c r="C9" s="15" t="s">
        <v>2</v>
      </c>
      <c r="D9" s="47">
        <v>0.075</v>
      </c>
      <c r="E9" s="47">
        <v>0.025</v>
      </c>
      <c r="F9" s="27">
        <v>0.05</v>
      </c>
      <c r="G9" s="27">
        <v>0.5</v>
      </c>
      <c r="H9" s="27">
        <v>0.4</v>
      </c>
      <c r="I9" s="27">
        <v>0.55</v>
      </c>
      <c r="J9" s="46" t="s">
        <v>8</v>
      </c>
      <c r="K9" s="15" t="s">
        <v>9</v>
      </c>
    </row>
    <row r="10" spans="1:11" ht="15">
      <c r="A10" s="15">
        <v>1</v>
      </c>
      <c r="B10" s="69">
        <f>'MID-TERM'!B10</f>
        <v>0</v>
      </c>
      <c r="C10" s="70">
        <f>'MID-TERM'!C10</f>
        <v>0</v>
      </c>
      <c r="D10" s="45"/>
      <c r="E10" s="15"/>
      <c r="F10" s="45"/>
      <c r="G10" s="45"/>
      <c r="H10" s="28">
        <f>G10/50*40</f>
        <v>0</v>
      </c>
      <c r="I10" s="71">
        <f>SUM(D10:H10)-G10</f>
        <v>0</v>
      </c>
      <c r="J10" s="15" t="str">
        <f aca="true" t="shared" si="0" ref="J10:J11">IF(I10&gt;=36,"A+",IF(I10&gt;=33.75,"A",IF(I10&gt;=31.5,"A-",IF(I10&gt;=29.25,"B+",IF(I10&gt;=27,"B",IF(I10&gt;=24.75,"B-",IF(I10&gt;=22.5,"C+",IF(I10&gt;=20.25,"C",IF(I10&gt;=18,"D","F")))))))))</f>
        <v>F</v>
      </c>
      <c r="K10" s="15" t="str">
        <f>IF(I10&gt;=36,"4.0",IF(I10&gt;=33.75,"3.75",IF(I10&gt;=31.5,"3.5",IF(I10&gt;=29.25,"3.25",IF(I10&gt;=27,"3.0",IF(I10&gt;=24.75,"2.75",IF(I10&gt;=22.5,"2.5",IF(I10&gt;=20.25,"2.25",IF(I10&gt;=18,"2.0","0")))))))))</f>
        <v>0</v>
      </c>
    </row>
    <row r="11" spans="1:11" ht="15">
      <c r="A11" s="15">
        <v>2</v>
      </c>
      <c r="B11" s="69">
        <f>'MID-TERM'!B11</f>
        <v>0</v>
      </c>
      <c r="C11" s="70">
        <f>'MID-TERM'!C11</f>
        <v>0</v>
      </c>
      <c r="D11" s="45"/>
      <c r="E11" s="15"/>
      <c r="F11" s="45"/>
      <c r="G11" s="45"/>
      <c r="H11" s="28">
        <f aca="true" t="shared" si="1" ref="H11:H45">G11/50*40</f>
        <v>0</v>
      </c>
      <c r="I11" s="71">
        <f aca="true" t="shared" si="2" ref="I11:I45">SUM(D11:H11)-G11</f>
        <v>0</v>
      </c>
      <c r="J11" s="15" t="str">
        <f t="shared" si="0"/>
        <v>F</v>
      </c>
      <c r="K11" s="15" t="str">
        <f aca="true" t="shared" si="3" ref="K11:K45">IF(I11&gt;=36,"4.0",IF(I11&gt;=33.75,"3.75",IF(I11&gt;=31.5,"3.5",IF(I11&gt;=29.25,"3.25",IF(I11&gt;=27,"3.0",IF(I11&gt;=24.75,"2.75",IF(I11&gt;=22.5,"2.5",IF(I11&gt;=20.25,"2.25",IF(I11&gt;=18,"2.0","0")))))))))</f>
        <v>0</v>
      </c>
    </row>
    <row r="12" spans="1:11" ht="15">
      <c r="A12" s="15">
        <v>3</v>
      </c>
      <c r="B12" s="69">
        <f>'MID-TERM'!B12</f>
        <v>0</v>
      </c>
      <c r="C12" s="70">
        <f>'MID-TERM'!C12</f>
        <v>0</v>
      </c>
      <c r="D12" s="45"/>
      <c r="E12" s="15"/>
      <c r="F12" s="45"/>
      <c r="G12" s="45"/>
      <c r="H12" s="28">
        <f t="shared" si="1"/>
        <v>0</v>
      </c>
      <c r="I12" s="71">
        <f t="shared" si="2"/>
        <v>0</v>
      </c>
      <c r="J12" s="15" t="str">
        <f>IF(I12&gt;=36,"A+",IF(I12&gt;=33.75,"A",IF(I12&gt;=31.5,"A-",IF(I12&gt;=29.25,"B+",IF(I12&gt;=27,"B",IF(I12&gt;=24.75,"B-",IF(I12&gt;=22.5,"C+",IF(I12&gt;=20.25,"C",IF(I12&gt;=18,"D","F")))))))))</f>
        <v>F</v>
      </c>
      <c r="K12" s="15" t="str">
        <f t="shared" si="3"/>
        <v>0</v>
      </c>
    </row>
    <row r="13" spans="1:11" ht="15">
      <c r="A13" s="15">
        <v>4</v>
      </c>
      <c r="B13" s="69">
        <f>'MID-TERM'!B13</f>
        <v>0</v>
      </c>
      <c r="C13" s="70">
        <f>'MID-TERM'!C13</f>
        <v>0</v>
      </c>
      <c r="D13" s="45"/>
      <c r="E13" s="15"/>
      <c r="F13" s="45"/>
      <c r="G13" s="45"/>
      <c r="H13" s="28">
        <f t="shared" si="1"/>
        <v>0</v>
      </c>
      <c r="I13" s="71">
        <f t="shared" si="2"/>
        <v>0</v>
      </c>
      <c r="J13" s="15" t="str">
        <f aca="true" t="shared" si="4" ref="J13:J45">IF(I13&gt;=36,"A+",IF(I13&gt;=33.75,"A",IF(I13&gt;=31.5,"A-",IF(I13&gt;=29.25,"B+",IF(I13&gt;=27,"B",IF(I13&gt;=24.75,"B-",IF(I13&gt;=22.5,"C+",IF(I13&gt;=20.25,"C",IF(I13&gt;=18,"D","F")))))))))</f>
        <v>F</v>
      </c>
      <c r="K13" s="15" t="str">
        <f t="shared" si="3"/>
        <v>0</v>
      </c>
    </row>
    <row r="14" spans="1:11" ht="15">
      <c r="A14" s="15">
        <v>5</v>
      </c>
      <c r="B14" s="69">
        <f>'MID-TERM'!B14</f>
        <v>0</v>
      </c>
      <c r="C14" s="70">
        <f>'MID-TERM'!C14</f>
        <v>0</v>
      </c>
      <c r="D14" s="45"/>
      <c r="E14" s="15"/>
      <c r="F14" s="45"/>
      <c r="G14" s="45"/>
      <c r="H14" s="28">
        <f t="shared" si="1"/>
        <v>0</v>
      </c>
      <c r="I14" s="71">
        <f t="shared" si="2"/>
        <v>0</v>
      </c>
      <c r="J14" s="15" t="str">
        <f t="shared" si="4"/>
        <v>F</v>
      </c>
      <c r="K14" s="15" t="str">
        <f t="shared" si="3"/>
        <v>0</v>
      </c>
    </row>
    <row r="15" spans="1:11" ht="15">
      <c r="A15" s="15">
        <v>6</v>
      </c>
      <c r="B15" s="69">
        <f>'MID-TERM'!B15</f>
        <v>0</v>
      </c>
      <c r="C15" s="70">
        <f>'MID-TERM'!C15</f>
        <v>0</v>
      </c>
      <c r="D15" s="45"/>
      <c r="E15" s="15"/>
      <c r="F15" s="45"/>
      <c r="G15" s="45"/>
      <c r="H15" s="28">
        <f t="shared" si="1"/>
        <v>0</v>
      </c>
      <c r="I15" s="71">
        <f t="shared" si="2"/>
        <v>0</v>
      </c>
      <c r="J15" s="15" t="str">
        <f t="shared" si="4"/>
        <v>F</v>
      </c>
      <c r="K15" s="15" t="str">
        <f t="shared" si="3"/>
        <v>0</v>
      </c>
    </row>
    <row r="16" spans="1:11" ht="15">
      <c r="A16" s="15">
        <v>7</v>
      </c>
      <c r="B16" s="69">
        <f>'MID-TERM'!B16</f>
        <v>0</v>
      </c>
      <c r="C16" s="70">
        <f>'MID-TERM'!C16</f>
        <v>0</v>
      </c>
      <c r="D16" s="45"/>
      <c r="E16" s="15"/>
      <c r="F16" s="45"/>
      <c r="G16" s="45"/>
      <c r="H16" s="28">
        <f t="shared" si="1"/>
        <v>0</v>
      </c>
      <c r="I16" s="71">
        <f t="shared" si="2"/>
        <v>0</v>
      </c>
      <c r="J16" s="15" t="str">
        <f t="shared" si="4"/>
        <v>F</v>
      </c>
      <c r="K16" s="15" t="str">
        <f t="shared" si="3"/>
        <v>0</v>
      </c>
    </row>
    <row r="17" spans="1:11" ht="15">
      <c r="A17" s="15">
        <v>8</v>
      </c>
      <c r="B17" s="69">
        <f>'MID-TERM'!B17</f>
        <v>0</v>
      </c>
      <c r="C17" s="70">
        <f>'MID-TERM'!C17</f>
        <v>0</v>
      </c>
      <c r="D17" s="45"/>
      <c r="E17" s="15"/>
      <c r="F17" s="45"/>
      <c r="G17" s="45"/>
      <c r="H17" s="28">
        <f t="shared" si="1"/>
        <v>0</v>
      </c>
      <c r="I17" s="71">
        <f t="shared" si="2"/>
        <v>0</v>
      </c>
      <c r="J17" s="15" t="str">
        <f t="shared" si="4"/>
        <v>F</v>
      </c>
      <c r="K17" s="15" t="str">
        <f t="shared" si="3"/>
        <v>0</v>
      </c>
    </row>
    <row r="18" spans="1:11" ht="15">
      <c r="A18" s="15">
        <v>9</v>
      </c>
      <c r="B18" s="69">
        <f>'MID-TERM'!B18</f>
        <v>0</v>
      </c>
      <c r="C18" s="70">
        <f>'MID-TERM'!C18</f>
        <v>0</v>
      </c>
      <c r="D18" s="45"/>
      <c r="E18" s="15"/>
      <c r="F18" s="45"/>
      <c r="G18" s="45"/>
      <c r="H18" s="28">
        <f t="shared" si="1"/>
        <v>0</v>
      </c>
      <c r="I18" s="71">
        <f t="shared" si="2"/>
        <v>0</v>
      </c>
      <c r="J18" s="15" t="str">
        <f t="shared" si="4"/>
        <v>F</v>
      </c>
      <c r="K18" s="15" t="str">
        <f t="shared" si="3"/>
        <v>0</v>
      </c>
    </row>
    <row r="19" spans="1:11" ht="15">
      <c r="A19" s="15">
        <v>10</v>
      </c>
      <c r="B19" s="69">
        <f>'MID-TERM'!B19</f>
        <v>0</v>
      </c>
      <c r="C19" s="70">
        <f>'MID-TERM'!C19</f>
        <v>0</v>
      </c>
      <c r="D19" s="45"/>
      <c r="E19" s="15"/>
      <c r="F19" s="45"/>
      <c r="G19" s="45"/>
      <c r="H19" s="28">
        <f t="shared" si="1"/>
        <v>0</v>
      </c>
      <c r="I19" s="71">
        <f t="shared" si="2"/>
        <v>0</v>
      </c>
      <c r="J19" s="15" t="str">
        <f t="shared" si="4"/>
        <v>F</v>
      </c>
      <c r="K19" s="15" t="str">
        <f t="shared" si="3"/>
        <v>0</v>
      </c>
    </row>
    <row r="20" spans="1:11" ht="15">
      <c r="A20" s="15">
        <v>11</v>
      </c>
      <c r="B20" s="69">
        <f>'MID-TERM'!B20</f>
        <v>0</v>
      </c>
      <c r="C20" s="70">
        <f>'MID-TERM'!C20</f>
        <v>0</v>
      </c>
      <c r="D20" s="45"/>
      <c r="E20" s="15"/>
      <c r="F20" s="45"/>
      <c r="G20" s="45"/>
      <c r="H20" s="28">
        <f t="shared" si="1"/>
        <v>0</v>
      </c>
      <c r="I20" s="71">
        <f t="shared" si="2"/>
        <v>0</v>
      </c>
      <c r="J20" s="15" t="str">
        <f t="shared" si="4"/>
        <v>F</v>
      </c>
      <c r="K20" s="15" t="str">
        <f t="shared" si="3"/>
        <v>0</v>
      </c>
    </row>
    <row r="21" spans="1:11" ht="15">
      <c r="A21" s="15">
        <v>12</v>
      </c>
      <c r="B21" s="69">
        <f>'MID-TERM'!B21</f>
        <v>0</v>
      </c>
      <c r="C21" s="70">
        <f>'MID-TERM'!C21</f>
        <v>0</v>
      </c>
      <c r="D21" s="45"/>
      <c r="E21" s="15"/>
      <c r="F21" s="45"/>
      <c r="G21" s="45"/>
      <c r="H21" s="28">
        <f t="shared" si="1"/>
        <v>0</v>
      </c>
      <c r="I21" s="71">
        <f t="shared" si="2"/>
        <v>0</v>
      </c>
      <c r="J21" s="15" t="str">
        <f t="shared" si="4"/>
        <v>F</v>
      </c>
      <c r="K21" s="15" t="str">
        <f t="shared" si="3"/>
        <v>0</v>
      </c>
    </row>
    <row r="22" spans="1:11" ht="15">
      <c r="A22" s="15">
        <v>13</v>
      </c>
      <c r="B22" s="69">
        <f>'MID-TERM'!B22</f>
        <v>0</v>
      </c>
      <c r="C22" s="70">
        <f>'MID-TERM'!C22</f>
        <v>0</v>
      </c>
      <c r="D22" s="45"/>
      <c r="E22" s="15"/>
      <c r="F22" s="45"/>
      <c r="G22" s="45"/>
      <c r="H22" s="28">
        <f t="shared" si="1"/>
        <v>0</v>
      </c>
      <c r="I22" s="71">
        <f t="shared" si="2"/>
        <v>0</v>
      </c>
      <c r="J22" s="15" t="str">
        <f t="shared" si="4"/>
        <v>F</v>
      </c>
      <c r="K22" s="15" t="str">
        <f t="shared" si="3"/>
        <v>0</v>
      </c>
    </row>
    <row r="23" spans="1:11" ht="15">
      <c r="A23" s="15">
        <v>14</v>
      </c>
      <c r="B23" s="69">
        <f>'MID-TERM'!B23</f>
        <v>0</v>
      </c>
      <c r="C23" s="70">
        <f>'MID-TERM'!C23</f>
        <v>0</v>
      </c>
      <c r="D23" s="45"/>
      <c r="E23" s="15"/>
      <c r="F23" s="45"/>
      <c r="G23" s="45"/>
      <c r="H23" s="28">
        <f t="shared" si="1"/>
        <v>0</v>
      </c>
      <c r="I23" s="71">
        <f t="shared" si="2"/>
        <v>0</v>
      </c>
      <c r="J23" s="15" t="str">
        <f t="shared" si="4"/>
        <v>F</v>
      </c>
      <c r="K23" s="15" t="str">
        <f t="shared" si="3"/>
        <v>0</v>
      </c>
    </row>
    <row r="24" spans="1:11" ht="15">
      <c r="A24" s="15">
        <v>15</v>
      </c>
      <c r="B24" s="69">
        <f>'MID-TERM'!B24</f>
        <v>0</v>
      </c>
      <c r="C24" s="70">
        <f>'MID-TERM'!C24</f>
        <v>0</v>
      </c>
      <c r="D24" s="45"/>
      <c r="E24" s="15"/>
      <c r="F24" s="45"/>
      <c r="G24" s="45"/>
      <c r="H24" s="28">
        <f t="shared" si="1"/>
        <v>0</v>
      </c>
      <c r="I24" s="71">
        <f t="shared" si="2"/>
        <v>0</v>
      </c>
      <c r="J24" s="15" t="str">
        <f t="shared" si="4"/>
        <v>F</v>
      </c>
      <c r="K24" s="15" t="str">
        <f t="shared" si="3"/>
        <v>0</v>
      </c>
    </row>
    <row r="25" spans="1:11" ht="15">
      <c r="A25" s="15">
        <v>16</v>
      </c>
      <c r="B25" s="69">
        <f>'MID-TERM'!B25</f>
        <v>0</v>
      </c>
      <c r="C25" s="70">
        <f>'MID-TERM'!C25</f>
        <v>0</v>
      </c>
      <c r="D25" s="45"/>
      <c r="E25" s="15"/>
      <c r="F25" s="45"/>
      <c r="G25" s="45"/>
      <c r="H25" s="28">
        <f t="shared" si="1"/>
        <v>0</v>
      </c>
      <c r="I25" s="71">
        <f t="shared" si="2"/>
        <v>0</v>
      </c>
      <c r="J25" s="15" t="str">
        <f t="shared" si="4"/>
        <v>F</v>
      </c>
      <c r="K25" s="15" t="str">
        <f t="shared" si="3"/>
        <v>0</v>
      </c>
    </row>
    <row r="26" spans="1:11" ht="15">
      <c r="A26" s="15">
        <v>17</v>
      </c>
      <c r="B26" s="69">
        <f>'MID-TERM'!B26</f>
        <v>0</v>
      </c>
      <c r="C26" s="70">
        <f>'MID-TERM'!C26</f>
        <v>0</v>
      </c>
      <c r="D26" s="45"/>
      <c r="E26" s="15"/>
      <c r="F26" s="45"/>
      <c r="G26" s="45"/>
      <c r="H26" s="28">
        <f t="shared" si="1"/>
        <v>0</v>
      </c>
      <c r="I26" s="71">
        <f t="shared" si="2"/>
        <v>0</v>
      </c>
      <c r="J26" s="15" t="str">
        <f t="shared" si="4"/>
        <v>F</v>
      </c>
      <c r="K26" s="15" t="str">
        <f t="shared" si="3"/>
        <v>0</v>
      </c>
    </row>
    <row r="27" spans="1:11" ht="15">
      <c r="A27" s="15">
        <v>18</v>
      </c>
      <c r="B27" s="69">
        <f>'MID-TERM'!B27</f>
        <v>0</v>
      </c>
      <c r="C27" s="70">
        <f>'MID-TERM'!C27</f>
        <v>0</v>
      </c>
      <c r="D27" s="45"/>
      <c r="E27" s="15"/>
      <c r="F27" s="45"/>
      <c r="G27" s="45"/>
      <c r="H27" s="28">
        <f t="shared" si="1"/>
        <v>0</v>
      </c>
      <c r="I27" s="71">
        <f t="shared" si="2"/>
        <v>0</v>
      </c>
      <c r="J27" s="15" t="str">
        <f t="shared" si="4"/>
        <v>F</v>
      </c>
      <c r="K27" s="15" t="str">
        <f t="shared" si="3"/>
        <v>0</v>
      </c>
    </row>
    <row r="28" spans="1:11" ht="15">
      <c r="A28" s="15">
        <v>19</v>
      </c>
      <c r="B28" s="69">
        <f>'MID-TERM'!B28</f>
        <v>0</v>
      </c>
      <c r="C28" s="70">
        <f>'MID-TERM'!C28</f>
        <v>0</v>
      </c>
      <c r="D28" s="45"/>
      <c r="E28" s="15"/>
      <c r="F28" s="45"/>
      <c r="G28" s="45"/>
      <c r="H28" s="28">
        <f t="shared" si="1"/>
        <v>0</v>
      </c>
      <c r="I28" s="71">
        <f t="shared" si="2"/>
        <v>0</v>
      </c>
      <c r="J28" s="15" t="str">
        <f t="shared" si="4"/>
        <v>F</v>
      </c>
      <c r="K28" s="15" t="str">
        <f t="shared" si="3"/>
        <v>0</v>
      </c>
    </row>
    <row r="29" spans="1:11" ht="15">
      <c r="A29" s="15">
        <v>20</v>
      </c>
      <c r="B29" s="69">
        <f>'MID-TERM'!B29</f>
        <v>0</v>
      </c>
      <c r="C29" s="70">
        <f>'MID-TERM'!C29</f>
        <v>0</v>
      </c>
      <c r="D29" s="45"/>
      <c r="E29" s="15"/>
      <c r="F29" s="45"/>
      <c r="G29" s="45"/>
      <c r="H29" s="28">
        <f t="shared" si="1"/>
        <v>0</v>
      </c>
      <c r="I29" s="71">
        <f t="shared" si="2"/>
        <v>0</v>
      </c>
      <c r="J29" s="15" t="str">
        <f t="shared" si="4"/>
        <v>F</v>
      </c>
      <c r="K29" s="15" t="str">
        <f t="shared" si="3"/>
        <v>0</v>
      </c>
    </row>
    <row r="30" spans="1:11" ht="15">
      <c r="A30" s="15">
        <v>21</v>
      </c>
      <c r="B30" s="69">
        <f>'MID-TERM'!B30</f>
        <v>0</v>
      </c>
      <c r="C30" s="70">
        <f>'MID-TERM'!C30</f>
        <v>0</v>
      </c>
      <c r="D30" s="45"/>
      <c r="E30" s="15"/>
      <c r="F30" s="45"/>
      <c r="G30" s="45"/>
      <c r="H30" s="28">
        <f t="shared" si="1"/>
        <v>0</v>
      </c>
      <c r="I30" s="71">
        <f t="shared" si="2"/>
        <v>0</v>
      </c>
      <c r="J30" s="15" t="str">
        <f t="shared" si="4"/>
        <v>F</v>
      </c>
      <c r="K30" s="15" t="str">
        <f t="shared" si="3"/>
        <v>0</v>
      </c>
    </row>
    <row r="31" spans="1:11" ht="15">
      <c r="A31" s="15">
        <v>22</v>
      </c>
      <c r="B31" s="69">
        <f>'MID-TERM'!B31</f>
        <v>0</v>
      </c>
      <c r="C31" s="70">
        <f>'MID-TERM'!C31</f>
        <v>0</v>
      </c>
      <c r="D31" s="45"/>
      <c r="E31" s="15"/>
      <c r="F31" s="45"/>
      <c r="G31" s="45"/>
      <c r="H31" s="28">
        <f t="shared" si="1"/>
        <v>0</v>
      </c>
      <c r="I31" s="71">
        <f t="shared" si="2"/>
        <v>0</v>
      </c>
      <c r="J31" s="15" t="str">
        <f t="shared" si="4"/>
        <v>F</v>
      </c>
      <c r="K31" s="15" t="str">
        <f t="shared" si="3"/>
        <v>0</v>
      </c>
    </row>
    <row r="32" spans="1:11" ht="15">
      <c r="A32" s="15">
        <v>23</v>
      </c>
      <c r="B32" s="69">
        <f>'MID-TERM'!B32</f>
        <v>0</v>
      </c>
      <c r="C32" s="70">
        <f>'MID-TERM'!C32</f>
        <v>0</v>
      </c>
      <c r="D32" s="45"/>
      <c r="E32" s="15"/>
      <c r="F32" s="45"/>
      <c r="G32" s="45"/>
      <c r="H32" s="28">
        <f t="shared" si="1"/>
        <v>0</v>
      </c>
      <c r="I32" s="71">
        <f t="shared" si="2"/>
        <v>0</v>
      </c>
      <c r="J32" s="15" t="str">
        <f t="shared" si="4"/>
        <v>F</v>
      </c>
      <c r="K32" s="15" t="str">
        <f t="shared" si="3"/>
        <v>0</v>
      </c>
    </row>
    <row r="33" spans="1:11" ht="15">
      <c r="A33" s="15">
        <v>24</v>
      </c>
      <c r="B33" s="69">
        <f>'MID-TERM'!B33</f>
        <v>0</v>
      </c>
      <c r="C33" s="70">
        <f>'MID-TERM'!C33</f>
        <v>0</v>
      </c>
      <c r="D33" s="45"/>
      <c r="E33" s="15"/>
      <c r="F33" s="45"/>
      <c r="G33" s="45"/>
      <c r="H33" s="28">
        <f t="shared" si="1"/>
        <v>0</v>
      </c>
      <c r="I33" s="71">
        <f t="shared" si="2"/>
        <v>0</v>
      </c>
      <c r="J33" s="15" t="str">
        <f t="shared" si="4"/>
        <v>F</v>
      </c>
      <c r="K33" s="15" t="str">
        <f t="shared" si="3"/>
        <v>0</v>
      </c>
    </row>
    <row r="34" spans="1:11" ht="15">
      <c r="A34" s="15">
        <v>25</v>
      </c>
      <c r="B34" s="69">
        <f>'MID-TERM'!B34</f>
        <v>0</v>
      </c>
      <c r="C34" s="70">
        <f>'MID-TERM'!C34</f>
        <v>0</v>
      </c>
      <c r="D34" s="45"/>
      <c r="E34" s="15"/>
      <c r="F34" s="45"/>
      <c r="G34" s="45"/>
      <c r="H34" s="28">
        <f t="shared" si="1"/>
        <v>0</v>
      </c>
      <c r="I34" s="71">
        <f t="shared" si="2"/>
        <v>0</v>
      </c>
      <c r="J34" s="15" t="str">
        <f t="shared" si="4"/>
        <v>F</v>
      </c>
      <c r="K34" s="15" t="str">
        <f t="shared" si="3"/>
        <v>0</v>
      </c>
    </row>
    <row r="35" spans="1:11" ht="15">
      <c r="A35" s="15">
        <v>26</v>
      </c>
      <c r="B35" s="69">
        <f>'MID-TERM'!B35</f>
        <v>0</v>
      </c>
      <c r="C35" s="70">
        <f>'MID-TERM'!C35</f>
        <v>0</v>
      </c>
      <c r="D35" s="45"/>
      <c r="E35" s="15"/>
      <c r="F35" s="45"/>
      <c r="G35" s="45"/>
      <c r="H35" s="28">
        <f t="shared" si="1"/>
        <v>0</v>
      </c>
      <c r="I35" s="71">
        <f t="shared" si="2"/>
        <v>0</v>
      </c>
      <c r="J35" s="15" t="str">
        <f t="shared" si="4"/>
        <v>F</v>
      </c>
      <c r="K35" s="15" t="str">
        <f t="shared" si="3"/>
        <v>0</v>
      </c>
    </row>
    <row r="36" spans="1:11" ht="15">
      <c r="A36" s="15">
        <v>27</v>
      </c>
      <c r="B36" s="69">
        <f>'MID-TERM'!B36</f>
        <v>0</v>
      </c>
      <c r="C36" s="70">
        <f>'MID-TERM'!C36</f>
        <v>0</v>
      </c>
      <c r="D36" s="45"/>
      <c r="E36" s="15"/>
      <c r="F36" s="45"/>
      <c r="G36" s="45"/>
      <c r="H36" s="28">
        <f t="shared" si="1"/>
        <v>0</v>
      </c>
      <c r="I36" s="71">
        <f t="shared" si="2"/>
        <v>0</v>
      </c>
      <c r="J36" s="15" t="str">
        <f t="shared" si="4"/>
        <v>F</v>
      </c>
      <c r="K36" s="15" t="str">
        <f t="shared" si="3"/>
        <v>0</v>
      </c>
    </row>
    <row r="37" spans="1:11" ht="15">
      <c r="A37" s="15">
        <v>28</v>
      </c>
      <c r="B37" s="69">
        <f>'MID-TERM'!B37</f>
        <v>0</v>
      </c>
      <c r="C37" s="70">
        <f>'MID-TERM'!C37</f>
        <v>0</v>
      </c>
      <c r="D37" s="45"/>
      <c r="E37" s="15"/>
      <c r="F37" s="45"/>
      <c r="G37" s="45"/>
      <c r="H37" s="28">
        <f t="shared" si="1"/>
        <v>0</v>
      </c>
      <c r="I37" s="71">
        <f t="shared" si="2"/>
        <v>0</v>
      </c>
      <c r="J37" s="15" t="str">
        <f t="shared" si="4"/>
        <v>F</v>
      </c>
      <c r="K37" s="15" t="str">
        <f t="shared" si="3"/>
        <v>0</v>
      </c>
    </row>
    <row r="38" spans="1:11" ht="15">
      <c r="A38" s="15">
        <v>29</v>
      </c>
      <c r="B38" s="69">
        <f>'MID-TERM'!B38</f>
        <v>0</v>
      </c>
      <c r="C38" s="70">
        <f>'MID-TERM'!C38</f>
        <v>0</v>
      </c>
      <c r="D38" s="45"/>
      <c r="E38" s="15"/>
      <c r="F38" s="45"/>
      <c r="G38" s="45"/>
      <c r="H38" s="28">
        <f t="shared" si="1"/>
        <v>0</v>
      </c>
      <c r="I38" s="71">
        <f t="shared" si="2"/>
        <v>0</v>
      </c>
      <c r="J38" s="15" t="str">
        <f t="shared" si="4"/>
        <v>F</v>
      </c>
      <c r="K38" s="15" t="str">
        <f t="shared" si="3"/>
        <v>0</v>
      </c>
    </row>
    <row r="39" spans="1:11" ht="15">
      <c r="A39" s="15">
        <v>30</v>
      </c>
      <c r="B39" s="69">
        <f>'MID-TERM'!B39</f>
        <v>0</v>
      </c>
      <c r="C39" s="70">
        <f>'MID-TERM'!C39</f>
        <v>0</v>
      </c>
      <c r="D39" s="45"/>
      <c r="E39" s="15"/>
      <c r="F39" s="45"/>
      <c r="G39" s="45"/>
      <c r="H39" s="28">
        <f t="shared" si="1"/>
        <v>0</v>
      </c>
      <c r="I39" s="71">
        <f t="shared" si="2"/>
        <v>0</v>
      </c>
      <c r="J39" s="15" t="str">
        <f t="shared" si="4"/>
        <v>F</v>
      </c>
      <c r="K39" s="15" t="str">
        <f t="shared" si="3"/>
        <v>0</v>
      </c>
    </row>
    <row r="40" spans="1:11" ht="15">
      <c r="A40" s="15">
        <v>31</v>
      </c>
      <c r="B40" s="69">
        <f>'MID-TERM'!B40</f>
        <v>0</v>
      </c>
      <c r="C40" s="70">
        <f>'MID-TERM'!C40</f>
        <v>0</v>
      </c>
      <c r="D40" s="45"/>
      <c r="E40" s="15"/>
      <c r="F40" s="45"/>
      <c r="G40" s="45"/>
      <c r="H40" s="28">
        <f t="shared" si="1"/>
        <v>0</v>
      </c>
      <c r="I40" s="71">
        <f t="shared" si="2"/>
        <v>0</v>
      </c>
      <c r="J40" s="15" t="str">
        <f t="shared" si="4"/>
        <v>F</v>
      </c>
      <c r="K40" s="15" t="str">
        <f t="shared" si="3"/>
        <v>0</v>
      </c>
    </row>
    <row r="41" spans="1:11" ht="15">
      <c r="A41" s="15">
        <v>32</v>
      </c>
      <c r="B41" s="69">
        <f>'MID-TERM'!B41</f>
        <v>0</v>
      </c>
      <c r="C41" s="70">
        <f>'MID-TERM'!C41</f>
        <v>0</v>
      </c>
      <c r="D41" s="45"/>
      <c r="E41" s="15"/>
      <c r="F41" s="45"/>
      <c r="G41" s="45"/>
      <c r="H41" s="28">
        <f t="shared" si="1"/>
        <v>0</v>
      </c>
      <c r="I41" s="71">
        <f t="shared" si="2"/>
        <v>0</v>
      </c>
      <c r="J41" s="15" t="str">
        <f t="shared" si="4"/>
        <v>F</v>
      </c>
      <c r="K41" s="15" t="str">
        <f t="shared" si="3"/>
        <v>0</v>
      </c>
    </row>
    <row r="42" spans="1:11" ht="15">
      <c r="A42" s="15">
        <v>33</v>
      </c>
      <c r="B42" s="69">
        <f>'MID-TERM'!B42</f>
        <v>0</v>
      </c>
      <c r="C42" s="70">
        <f>'MID-TERM'!C42</f>
        <v>0</v>
      </c>
      <c r="D42" s="45"/>
      <c r="E42" s="15"/>
      <c r="F42" s="45"/>
      <c r="G42" s="45"/>
      <c r="H42" s="28">
        <f t="shared" si="1"/>
        <v>0</v>
      </c>
      <c r="I42" s="71">
        <f t="shared" si="2"/>
        <v>0</v>
      </c>
      <c r="J42" s="15" t="str">
        <f t="shared" si="4"/>
        <v>F</v>
      </c>
      <c r="K42" s="15" t="str">
        <f t="shared" si="3"/>
        <v>0</v>
      </c>
    </row>
    <row r="43" spans="1:11" ht="15">
      <c r="A43" s="15">
        <v>34</v>
      </c>
      <c r="B43" s="69">
        <f>'MID-TERM'!B43</f>
        <v>0</v>
      </c>
      <c r="C43" s="70">
        <f>'MID-TERM'!C43</f>
        <v>0</v>
      </c>
      <c r="D43" s="45"/>
      <c r="E43" s="15"/>
      <c r="F43" s="45"/>
      <c r="G43" s="45"/>
      <c r="H43" s="28">
        <f t="shared" si="1"/>
        <v>0</v>
      </c>
      <c r="I43" s="71">
        <f t="shared" si="2"/>
        <v>0</v>
      </c>
      <c r="J43" s="15" t="str">
        <f t="shared" si="4"/>
        <v>F</v>
      </c>
      <c r="K43" s="15" t="str">
        <f t="shared" si="3"/>
        <v>0</v>
      </c>
    </row>
    <row r="44" spans="1:11" ht="15">
      <c r="A44" s="15">
        <v>35</v>
      </c>
      <c r="B44" s="69">
        <f>'MID-TERM'!B44</f>
        <v>0</v>
      </c>
      <c r="C44" s="70">
        <f>'MID-TERM'!C44</f>
        <v>0</v>
      </c>
      <c r="D44" s="45"/>
      <c r="E44" s="15"/>
      <c r="F44" s="45"/>
      <c r="G44" s="45"/>
      <c r="H44" s="28">
        <f t="shared" si="1"/>
        <v>0</v>
      </c>
      <c r="I44" s="71">
        <f t="shared" si="2"/>
        <v>0</v>
      </c>
      <c r="J44" s="15" t="str">
        <f t="shared" si="4"/>
        <v>F</v>
      </c>
      <c r="K44" s="15" t="str">
        <f t="shared" si="3"/>
        <v>0</v>
      </c>
    </row>
    <row r="45" spans="1:11" ht="15">
      <c r="A45" s="15">
        <v>36</v>
      </c>
      <c r="B45" s="69">
        <f>'MID-TERM'!B45</f>
        <v>0</v>
      </c>
      <c r="C45" s="70">
        <f>'MID-TERM'!C45</f>
        <v>0</v>
      </c>
      <c r="D45" s="45"/>
      <c r="E45" s="15"/>
      <c r="F45" s="45"/>
      <c r="G45" s="45"/>
      <c r="H45" s="28">
        <f t="shared" si="1"/>
        <v>0</v>
      </c>
      <c r="I45" s="71">
        <f t="shared" si="2"/>
        <v>0</v>
      </c>
      <c r="J45" s="15" t="str">
        <f t="shared" si="4"/>
        <v>F</v>
      </c>
      <c r="K45" s="15" t="str">
        <f t="shared" si="3"/>
        <v>0</v>
      </c>
    </row>
    <row r="46" spans="1:11" ht="14.25">
      <c r="A46" s="56"/>
      <c r="B46" s="56"/>
      <c r="C46" s="41"/>
      <c r="D46" s="57"/>
      <c r="E46" s="57"/>
      <c r="F46" s="57"/>
      <c r="G46" s="57"/>
      <c r="H46" s="57"/>
      <c r="I46" s="57"/>
      <c r="J46" s="59"/>
      <c r="K46" s="57"/>
    </row>
    <row r="47" spans="1:11" ht="14.25">
      <c r="A47" s="56"/>
      <c r="B47" s="56"/>
      <c r="C47" s="41"/>
      <c r="D47" s="57"/>
      <c r="E47" s="57"/>
      <c r="F47" s="57"/>
      <c r="G47" s="57"/>
      <c r="H47" s="57"/>
      <c r="I47" s="57"/>
      <c r="J47" s="59"/>
      <c r="K47" s="57"/>
    </row>
    <row r="48" spans="1:11" ht="14.25">
      <c r="A48" s="56"/>
      <c r="B48" s="56"/>
      <c r="C48" s="41"/>
      <c r="D48" s="57"/>
      <c r="E48" s="57"/>
      <c r="F48" s="57"/>
      <c r="G48" s="57"/>
      <c r="H48" s="57"/>
      <c r="I48" s="57"/>
      <c r="J48" s="59"/>
      <c r="K48" s="57"/>
    </row>
    <row r="49" spans="1:11" ht="14.25">
      <c r="A49" s="56"/>
      <c r="B49" s="56"/>
      <c r="C49" s="41"/>
      <c r="D49" s="57"/>
      <c r="E49" s="57"/>
      <c r="F49" s="57"/>
      <c r="G49" s="57"/>
      <c r="H49" s="57"/>
      <c r="I49" s="57"/>
      <c r="J49" s="59"/>
      <c r="K49" s="57"/>
    </row>
    <row r="50" spans="1:11" ht="12.75">
      <c r="A50" s="92" t="s">
        <v>13</v>
      </c>
      <c r="B50" s="92"/>
      <c r="C50" s="57"/>
      <c r="D50" s="92" t="s">
        <v>12</v>
      </c>
      <c r="E50" s="92"/>
      <c r="F50" s="60"/>
      <c r="G50" s="60"/>
      <c r="H50" s="92" t="s">
        <v>15</v>
      </c>
      <c r="I50" s="92"/>
      <c r="J50" s="92"/>
      <c r="K50" s="92"/>
    </row>
    <row r="51" spans="1:11" ht="18">
      <c r="A51" s="96" t="s">
        <v>10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1:11" ht="14.25">
      <c r="A52" s="97" t="str">
        <f>A2</f>
        <v xml:space="preserve">Department :  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</row>
    <row r="53" spans="1:11" ht="14.25">
      <c r="A53" s="97" t="str">
        <f>A3</f>
        <v>Program:   , Fall - 2014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</row>
    <row r="54" spans="1:11" ht="15">
      <c r="A54" s="98" t="s">
        <v>14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1:11" ht="15">
      <c r="A55" s="94" t="str">
        <f>'MID-TERM'!A5:E5</f>
        <v xml:space="preserve">Course: </v>
      </c>
      <c r="B55" s="94"/>
      <c r="C55" s="94"/>
      <c r="D55" s="94"/>
      <c r="E55" s="94"/>
      <c r="F55" s="95" t="str">
        <f>'MID-TERM'!F5:K5</f>
        <v xml:space="preserve">Teacher:  </v>
      </c>
      <c r="G55" s="95"/>
      <c r="H55" s="95"/>
      <c r="I55" s="95"/>
      <c r="J55" s="95"/>
      <c r="K55" s="95"/>
    </row>
    <row r="56" spans="1:11" ht="15">
      <c r="A56" s="94" t="str">
        <f>'MID-TERM'!A6:B6</f>
        <v xml:space="preserve">Course Code: </v>
      </c>
      <c r="B56" s="94"/>
      <c r="C56" s="75"/>
      <c r="D56" s="75"/>
      <c r="E56" s="75"/>
      <c r="F56" s="75"/>
      <c r="G56" s="75"/>
      <c r="H56" s="76"/>
      <c r="I56" s="76"/>
      <c r="J56" s="76"/>
      <c r="K56" s="76"/>
    </row>
    <row r="57" spans="1:11" ht="14.25">
      <c r="A57" s="77"/>
      <c r="B57" s="77"/>
      <c r="C57" s="77"/>
      <c r="D57" s="77"/>
      <c r="E57" s="77"/>
      <c r="F57" s="77"/>
      <c r="G57" s="77"/>
      <c r="H57" s="77"/>
      <c r="I57" s="77"/>
      <c r="J57" s="78"/>
      <c r="K57" s="77"/>
    </row>
    <row r="58" spans="1:11" ht="14.25">
      <c r="A58" s="44" t="s">
        <v>0</v>
      </c>
      <c r="B58" s="15" t="s">
        <v>16</v>
      </c>
      <c r="C58" s="45"/>
      <c r="D58" s="15" t="s">
        <v>3</v>
      </c>
      <c r="E58" s="15" t="s">
        <v>17</v>
      </c>
      <c r="F58" s="15" t="s">
        <v>11</v>
      </c>
      <c r="G58" s="15"/>
      <c r="H58" s="15" t="s">
        <v>4</v>
      </c>
      <c r="I58" s="15" t="s">
        <v>6</v>
      </c>
      <c r="J58" s="46" t="s">
        <v>7</v>
      </c>
      <c r="K58" s="15" t="s">
        <v>8</v>
      </c>
    </row>
    <row r="59" spans="1:11" ht="14.25">
      <c r="A59" s="44"/>
      <c r="B59" s="15" t="s">
        <v>1</v>
      </c>
      <c r="C59" s="15" t="s">
        <v>2</v>
      </c>
      <c r="D59" s="47">
        <v>0.075</v>
      </c>
      <c r="E59" s="47">
        <v>0.025</v>
      </c>
      <c r="F59" s="27">
        <v>0.05</v>
      </c>
      <c r="G59" s="27">
        <v>0.5</v>
      </c>
      <c r="H59" s="27">
        <v>0.4</v>
      </c>
      <c r="I59" s="27">
        <v>0.55</v>
      </c>
      <c r="J59" s="46" t="s">
        <v>8</v>
      </c>
      <c r="K59" s="15" t="s">
        <v>9</v>
      </c>
    </row>
    <row r="60" spans="1:11" ht="15">
      <c r="A60" s="15">
        <v>37</v>
      </c>
      <c r="B60" s="72">
        <f>'MID-TERM'!B60</f>
        <v>0</v>
      </c>
      <c r="C60" s="73">
        <f>'MID-TERM'!C60</f>
        <v>0</v>
      </c>
      <c r="D60" s="66"/>
      <c r="E60" s="35"/>
      <c r="F60" s="66"/>
      <c r="G60" s="66"/>
      <c r="H60" s="32">
        <f aca="true" t="shared" si="5" ref="H60:H95">G60/50*40</f>
        <v>0</v>
      </c>
      <c r="I60" s="74">
        <f>SUM(D60:H60)-G60</f>
        <v>0</v>
      </c>
      <c r="J60" s="15" t="str">
        <f aca="true" t="shared" si="6" ref="J60:J61">IF(I60&gt;=36,"A+",IF(I60&gt;=33.75,"A",IF(I60&gt;=31.5,"A-",IF(I60&gt;=29.25,"B+",IF(I60&gt;=27,"B",IF(I60&gt;=24.75,"B-",IF(I60&gt;=22.5,"C+",IF(I60&gt;=20.25,"C",IF(I60&gt;=18,"D","F")))))))))</f>
        <v>F</v>
      </c>
      <c r="K60" s="15" t="str">
        <f>IF(I10&gt;=36,"4.0",IF(I10&gt;=33.75,"3.75",IF(I10&gt;=31.5,"3.5",IF(I10&gt;=29.25,"3.25",IF(I10&gt;=27,"3.0",IF(I10&gt;=24.75,"2.75",IF(I10&gt;=22.5,"2.5",IF(I10&gt;=20.25,"2.25",IF(I10&gt;=18,"2.0","0")))))))))</f>
        <v>0</v>
      </c>
    </row>
    <row r="61" spans="1:11" ht="15">
      <c r="A61" s="15">
        <v>38</v>
      </c>
      <c r="B61" s="72">
        <f>'MID-TERM'!B61</f>
        <v>0</v>
      </c>
      <c r="C61" s="73">
        <f>'MID-TERM'!C61</f>
        <v>0</v>
      </c>
      <c r="D61" s="66"/>
      <c r="E61" s="35"/>
      <c r="F61" s="66"/>
      <c r="G61" s="66"/>
      <c r="H61" s="32">
        <f t="shared" si="5"/>
        <v>0</v>
      </c>
      <c r="I61" s="74">
        <f aca="true" t="shared" si="7" ref="I61:I95">SUM(D61:H61)-G61</f>
        <v>0</v>
      </c>
      <c r="J61" s="15" t="str">
        <f t="shared" si="6"/>
        <v>F</v>
      </c>
      <c r="K61" s="15" t="str">
        <f aca="true" t="shared" si="8" ref="K61:K95">IF(I61&gt;=36,"4.0",IF(I61&gt;=33.75,"3.75",IF(I61&gt;=31.5,"3.5",IF(I61&gt;=29.25,"3.25",IF(I61&gt;=27,"3.0",IF(I61&gt;=24.75,"2.75",IF(I61&gt;=22.5,"2.5",IF(I61&gt;=20.25,"2.25",IF(I61&gt;=18,"2.0","0")))))))))</f>
        <v>0</v>
      </c>
    </row>
    <row r="62" spans="1:11" ht="15">
      <c r="A62" s="15">
        <v>39</v>
      </c>
      <c r="B62" s="72">
        <f>'MID-TERM'!B62</f>
        <v>0</v>
      </c>
      <c r="C62" s="73">
        <f>'MID-TERM'!C62</f>
        <v>0</v>
      </c>
      <c r="D62" s="66"/>
      <c r="E62" s="35"/>
      <c r="F62" s="66"/>
      <c r="G62" s="66"/>
      <c r="H62" s="32">
        <f t="shared" si="5"/>
        <v>0</v>
      </c>
      <c r="I62" s="74">
        <f t="shared" si="7"/>
        <v>0</v>
      </c>
      <c r="J62" s="15" t="str">
        <f>IF(I12&gt;=36,"A+",IF(I12&gt;=33.75,"A",IF(I12&gt;=31.5,"A-",IF(I12&gt;=29.25,"B+",IF(I12&gt;=27,"B",IF(I12&gt;=24.75,"B-",IF(I12&gt;=22.5,"C+",IF(I12&gt;=20.25,"C",IF(I12&gt;=18,"D","F")))))))))</f>
        <v>F</v>
      </c>
      <c r="K62" s="15" t="str">
        <f t="shared" si="8"/>
        <v>0</v>
      </c>
    </row>
    <row r="63" spans="1:11" ht="15">
      <c r="A63" s="15">
        <v>40</v>
      </c>
      <c r="B63" s="72">
        <f>'MID-TERM'!B63</f>
        <v>0</v>
      </c>
      <c r="C63" s="73">
        <f>'MID-TERM'!C63</f>
        <v>0</v>
      </c>
      <c r="D63" s="66"/>
      <c r="E63" s="35"/>
      <c r="F63" s="66"/>
      <c r="G63" s="66"/>
      <c r="H63" s="32">
        <f t="shared" si="5"/>
        <v>0</v>
      </c>
      <c r="I63" s="74">
        <f t="shared" si="7"/>
        <v>0</v>
      </c>
      <c r="J63" s="15" t="str">
        <f aca="true" t="shared" si="9" ref="J63:J95">IF(I63&gt;=36,"A+",IF(I63&gt;=33.75,"A",IF(I63&gt;=31.5,"A-",IF(I63&gt;=29.25,"B+",IF(I63&gt;=27,"B",IF(I63&gt;=24.75,"B-",IF(I63&gt;=22.5,"C+",IF(I63&gt;=20.25,"C",IF(I63&gt;=18,"D","F")))))))))</f>
        <v>F</v>
      </c>
      <c r="K63" s="15" t="str">
        <f t="shared" si="8"/>
        <v>0</v>
      </c>
    </row>
    <row r="64" spans="1:11" ht="15">
      <c r="A64" s="15">
        <v>41</v>
      </c>
      <c r="B64" s="72">
        <f>'MID-TERM'!B64</f>
        <v>0</v>
      </c>
      <c r="C64" s="73">
        <f>'MID-TERM'!C64</f>
        <v>0</v>
      </c>
      <c r="D64" s="66"/>
      <c r="E64" s="35"/>
      <c r="F64" s="66"/>
      <c r="G64" s="66"/>
      <c r="H64" s="32">
        <f t="shared" si="5"/>
        <v>0</v>
      </c>
      <c r="I64" s="74">
        <f t="shared" si="7"/>
        <v>0</v>
      </c>
      <c r="J64" s="15" t="str">
        <f t="shared" si="9"/>
        <v>F</v>
      </c>
      <c r="K64" s="15" t="str">
        <f t="shared" si="8"/>
        <v>0</v>
      </c>
    </row>
    <row r="65" spans="1:11" ht="15">
      <c r="A65" s="15">
        <v>42</v>
      </c>
      <c r="B65" s="72">
        <f>'MID-TERM'!B65</f>
        <v>0</v>
      </c>
      <c r="C65" s="73">
        <f>'MID-TERM'!C65</f>
        <v>0</v>
      </c>
      <c r="D65" s="66"/>
      <c r="E65" s="35"/>
      <c r="F65" s="66"/>
      <c r="G65" s="66"/>
      <c r="H65" s="32">
        <f t="shared" si="5"/>
        <v>0</v>
      </c>
      <c r="I65" s="74">
        <f t="shared" si="7"/>
        <v>0</v>
      </c>
      <c r="J65" s="15" t="str">
        <f t="shared" si="9"/>
        <v>F</v>
      </c>
      <c r="K65" s="15" t="str">
        <f t="shared" si="8"/>
        <v>0</v>
      </c>
    </row>
    <row r="66" spans="1:11" ht="15">
      <c r="A66" s="15">
        <v>43</v>
      </c>
      <c r="B66" s="72">
        <f>'MID-TERM'!B66</f>
        <v>0</v>
      </c>
      <c r="C66" s="73">
        <f>'MID-TERM'!C66</f>
        <v>0</v>
      </c>
      <c r="D66" s="66"/>
      <c r="E66" s="35"/>
      <c r="F66" s="66"/>
      <c r="G66" s="66"/>
      <c r="H66" s="32">
        <f t="shared" si="5"/>
        <v>0</v>
      </c>
      <c r="I66" s="74">
        <f t="shared" si="7"/>
        <v>0</v>
      </c>
      <c r="J66" s="15" t="str">
        <f t="shared" si="9"/>
        <v>F</v>
      </c>
      <c r="K66" s="15" t="str">
        <f t="shared" si="8"/>
        <v>0</v>
      </c>
    </row>
    <row r="67" spans="1:11" ht="15">
      <c r="A67" s="15">
        <v>44</v>
      </c>
      <c r="B67" s="72">
        <f>'MID-TERM'!B67</f>
        <v>0</v>
      </c>
      <c r="C67" s="73">
        <f>'MID-TERM'!C67</f>
        <v>0</v>
      </c>
      <c r="D67" s="66"/>
      <c r="E67" s="35"/>
      <c r="F67" s="66"/>
      <c r="G67" s="66"/>
      <c r="H67" s="32">
        <f t="shared" si="5"/>
        <v>0</v>
      </c>
      <c r="I67" s="74">
        <f t="shared" si="7"/>
        <v>0</v>
      </c>
      <c r="J67" s="15" t="str">
        <f t="shared" si="9"/>
        <v>F</v>
      </c>
      <c r="K67" s="15" t="str">
        <f t="shared" si="8"/>
        <v>0</v>
      </c>
    </row>
    <row r="68" spans="1:11" ht="15">
      <c r="A68" s="15">
        <v>45</v>
      </c>
      <c r="B68" s="72">
        <f>'MID-TERM'!B68</f>
        <v>0</v>
      </c>
      <c r="C68" s="73">
        <f>'MID-TERM'!C68</f>
        <v>0</v>
      </c>
      <c r="D68" s="66"/>
      <c r="E68" s="35"/>
      <c r="F68" s="66"/>
      <c r="G68" s="66"/>
      <c r="H68" s="32">
        <f t="shared" si="5"/>
        <v>0</v>
      </c>
      <c r="I68" s="74">
        <f t="shared" si="7"/>
        <v>0</v>
      </c>
      <c r="J68" s="15" t="str">
        <f t="shared" si="9"/>
        <v>F</v>
      </c>
      <c r="K68" s="15" t="str">
        <f t="shared" si="8"/>
        <v>0</v>
      </c>
    </row>
    <row r="69" spans="1:11" ht="15">
      <c r="A69" s="15">
        <v>46</v>
      </c>
      <c r="B69" s="72">
        <f>'MID-TERM'!B69</f>
        <v>0</v>
      </c>
      <c r="C69" s="73">
        <f>'MID-TERM'!C69</f>
        <v>0</v>
      </c>
      <c r="D69" s="66"/>
      <c r="E69" s="35"/>
      <c r="F69" s="66"/>
      <c r="G69" s="66"/>
      <c r="H69" s="32">
        <f t="shared" si="5"/>
        <v>0</v>
      </c>
      <c r="I69" s="74">
        <f t="shared" si="7"/>
        <v>0</v>
      </c>
      <c r="J69" s="15" t="str">
        <f t="shared" si="9"/>
        <v>F</v>
      </c>
      <c r="K69" s="15" t="str">
        <f t="shared" si="8"/>
        <v>0</v>
      </c>
    </row>
    <row r="70" spans="1:11" ht="15">
      <c r="A70" s="15">
        <v>47</v>
      </c>
      <c r="B70" s="72">
        <f>'MID-TERM'!B70</f>
        <v>0</v>
      </c>
      <c r="C70" s="73">
        <f>'MID-TERM'!C70</f>
        <v>0</v>
      </c>
      <c r="D70" s="66"/>
      <c r="E70" s="35"/>
      <c r="F70" s="66"/>
      <c r="G70" s="66"/>
      <c r="H70" s="32">
        <f t="shared" si="5"/>
        <v>0</v>
      </c>
      <c r="I70" s="74">
        <f t="shared" si="7"/>
        <v>0</v>
      </c>
      <c r="J70" s="15" t="str">
        <f t="shared" si="9"/>
        <v>F</v>
      </c>
      <c r="K70" s="15" t="str">
        <f t="shared" si="8"/>
        <v>0</v>
      </c>
    </row>
    <row r="71" spans="1:11" ht="15">
      <c r="A71" s="15">
        <v>48</v>
      </c>
      <c r="B71" s="72">
        <f>'MID-TERM'!B71</f>
        <v>0</v>
      </c>
      <c r="C71" s="73">
        <f>'MID-TERM'!C71</f>
        <v>0</v>
      </c>
      <c r="D71" s="66"/>
      <c r="E71" s="35"/>
      <c r="F71" s="66"/>
      <c r="G71" s="66"/>
      <c r="H71" s="32">
        <f t="shared" si="5"/>
        <v>0</v>
      </c>
      <c r="I71" s="74">
        <f t="shared" si="7"/>
        <v>0</v>
      </c>
      <c r="J71" s="15" t="str">
        <f t="shared" si="9"/>
        <v>F</v>
      </c>
      <c r="K71" s="15" t="str">
        <f t="shared" si="8"/>
        <v>0</v>
      </c>
    </row>
    <row r="72" spans="1:11" ht="15">
      <c r="A72" s="15">
        <v>49</v>
      </c>
      <c r="B72" s="72">
        <f>'MID-TERM'!B72</f>
        <v>0</v>
      </c>
      <c r="C72" s="73">
        <f>'MID-TERM'!C72</f>
        <v>0</v>
      </c>
      <c r="D72" s="66"/>
      <c r="E72" s="35"/>
      <c r="F72" s="66"/>
      <c r="G72" s="66"/>
      <c r="H72" s="32">
        <f t="shared" si="5"/>
        <v>0</v>
      </c>
      <c r="I72" s="74">
        <f t="shared" si="7"/>
        <v>0</v>
      </c>
      <c r="J72" s="15" t="str">
        <f t="shared" si="9"/>
        <v>F</v>
      </c>
      <c r="K72" s="15" t="str">
        <f t="shared" si="8"/>
        <v>0</v>
      </c>
    </row>
    <row r="73" spans="1:11" ht="15">
      <c r="A73" s="15">
        <v>50</v>
      </c>
      <c r="B73" s="72">
        <f>'MID-TERM'!B73</f>
        <v>0</v>
      </c>
      <c r="C73" s="73">
        <f>'MID-TERM'!C73</f>
        <v>0</v>
      </c>
      <c r="D73" s="66"/>
      <c r="E73" s="35"/>
      <c r="F73" s="66"/>
      <c r="G73" s="66"/>
      <c r="H73" s="32">
        <f t="shared" si="5"/>
        <v>0</v>
      </c>
      <c r="I73" s="74">
        <f t="shared" si="7"/>
        <v>0</v>
      </c>
      <c r="J73" s="15" t="str">
        <f t="shared" si="9"/>
        <v>F</v>
      </c>
      <c r="K73" s="15" t="str">
        <f t="shared" si="8"/>
        <v>0</v>
      </c>
    </row>
    <row r="74" spans="1:11" ht="15">
      <c r="A74" s="15">
        <v>51</v>
      </c>
      <c r="B74" s="72">
        <f>'MID-TERM'!B74</f>
        <v>0</v>
      </c>
      <c r="C74" s="73">
        <f>'MID-TERM'!C74</f>
        <v>0</v>
      </c>
      <c r="D74" s="66"/>
      <c r="E74" s="35"/>
      <c r="F74" s="66"/>
      <c r="G74" s="66"/>
      <c r="H74" s="32">
        <f t="shared" si="5"/>
        <v>0</v>
      </c>
      <c r="I74" s="74">
        <f t="shared" si="7"/>
        <v>0</v>
      </c>
      <c r="J74" s="15" t="str">
        <f t="shared" si="9"/>
        <v>F</v>
      </c>
      <c r="K74" s="15" t="str">
        <f t="shared" si="8"/>
        <v>0</v>
      </c>
    </row>
    <row r="75" spans="1:11" ht="15">
      <c r="A75" s="15">
        <v>52</v>
      </c>
      <c r="B75" s="72">
        <f>'MID-TERM'!B75</f>
        <v>0</v>
      </c>
      <c r="C75" s="73">
        <f>'MID-TERM'!C75</f>
        <v>0</v>
      </c>
      <c r="D75" s="66"/>
      <c r="E75" s="35"/>
      <c r="F75" s="66"/>
      <c r="G75" s="66"/>
      <c r="H75" s="32">
        <f t="shared" si="5"/>
        <v>0</v>
      </c>
      <c r="I75" s="74">
        <f t="shared" si="7"/>
        <v>0</v>
      </c>
      <c r="J75" s="15" t="str">
        <f t="shared" si="9"/>
        <v>F</v>
      </c>
      <c r="K75" s="15" t="str">
        <f t="shared" si="8"/>
        <v>0</v>
      </c>
    </row>
    <row r="76" spans="1:11" ht="15">
      <c r="A76" s="15">
        <v>53</v>
      </c>
      <c r="B76" s="72">
        <f>'MID-TERM'!B76</f>
        <v>0</v>
      </c>
      <c r="C76" s="73">
        <f>'MID-TERM'!C76</f>
        <v>0</v>
      </c>
      <c r="D76" s="66"/>
      <c r="E76" s="35"/>
      <c r="F76" s="66"/>
      <c r="G76" s="66"/>
      <c r="H76" s="32">
        <f t="shared" si="5"/>
        <v>0</v>
      </c>
      <c r="I76" s="74">
        <f t="shared" si="7"/>
        <v>0</v>
      </c>
      <c r="J76" s="15" t="str">
        <f t="shared" si="9"/>
        <v>F</v>
      </c>
      <c r="K76" s="15" t="str">
        <f t="shared" si="8"/>
        <v>0</v>
      </c>
    </row>
    <row r="77" spans="1:11" ht="15">
      <c r="A77" s="15">
        <v>54</v>
      </c>
      <c r="B77" s="72">
        <f>'MID-TERM'!B77</f>
        <v>0</v>
      </c>
      <c r="C77" s="73">
        <f>'MID-TERM'!C77</f>
        <v>0</v>
      </c>
      <c r="D77" s="66"/>
      <c r="E77" s="35"/>
      <c r="F77" s="66"/>
      <c r="G77" s="66"/>
      <c r="H77" s="32">
        <f t="shared" si="5"/>
        <v>0</v>
      </c>
      <c r="I77" s="74">
        <f t="shared" si="7"/>
        <v>0</v>
      </c>
      <c r="J77" s="15" t="str">
        <f t="shared" si="9"/>
        <v>F</v>
      </c>
      <c r="K77" s="15" t="str">
        <f t="shared" si="8"/>
        <v>0</v>
      </c>
    </row>
    <row r="78" spans="1:11" ht="15">
      <c r="A78" s="15">
        <v>55</v>
      </c>
      <c r="B78" s="72">
        <f>'MID-TERM'!B78</f>
        <v>0</v>
      </c>
      <c r="C78" s="73">
        <f>'MID-TERM'!C78</f>
        <v>0</v>
      </c>
      <c r="D78" s="66"/>
      <c r="E78" s="35"/>
      <c r="F78" s="66"/>
      <c r="G78" s="66"/>
      <c r="H78" s="32">
        <f t="shared" si="5"/>
        <v>0</v>
      </c>
      <c r="I78" s="74">
        <f t="shared" si="7"/>
        <v>0</v>
      </c>
      <c r="J78" s="15" t="str">
        <f t="shared" si="9"/>
        <v>F</v>
      </c>
      <c r="K78" s="15" t="str">
        <f t="shared" si="8"/>
        <v>0</v>
      </c>
    </row>
    <row r="79" spans="1:11" ht="15">
      <c r="A79" s="15">
        <v>56</v>
      </c>
      <c r="B79" s="72">
        <f>'MID-TERM'!B79</f>
        <v>0</v>
      </c>
      <c r="C79" s="73">
        <f>'MID-TERM'!C79</f>
        <v>0</v>
      </c>
      <c r="D79" s="66"/>
      <c r="E79" s="35"/>
      <c r="F79" s="66"/>
      <c r="G79" s="66"/>
      <c r="H79" s="32">
        <f t="shared" si="5"/>
        <v>0</v>
      </c>
      <c r="I79" s="74">
        <f t="shared" si="7"/>
        <v>0</v>
      </c>
      <c r="J79" s="15" t="str">
        <f t="shared" si="9"/>
        <v>F</v>
      </c>
      <c r="K79" s="15" t="str">
        <f t="shared" si="8"/>
        <v>0</v>
      </c>
    </row>
    <row r="80" spans="1:11" ht="15">
      <c r="A80" s="15">
        <v>57</v>
      </c>
      <c r="B80" s="72">
        <f>'MID-TERM'!B80</f>
        <v>0</v>
      </c>
      <c r="C80" s="73">
        <f>'MID-TERM'!C80</f>
        <v>0</v>
      </c>
      <c r="D80" s="66"/>
      <c r="E80" s="35"/>
      <c r="F80" s="66"/>
      <c r="G80" s="66"/>
      <c r="H80" s="32">
        <f t="shared" si="5"/>
        <v>0</v>
      </c>
      <c r="I80" s="74">
        <f t="shared" si="7"/>
        <v>0</v>
      </c>
      <c r="J80" s="15" t="str">
        <f t="shared" si="9"/>
        <v>F</v>
      </c>
      <c r="K80" s="15" t="str">
        <f t="shared" si="8"/>
        <v>0</v>
      </c>
    </row>
    <row r="81" spans="1:11" ht="15">
      <c r="A81" s="15">
        <v>58</v>
      </c>
      <c r="B81" s="72">
        <f>'MID-TERM'!B81</f>
        <v>0</v>
      </c>
      <c r="C81" s="73">
        <f>'MID-TERM'!C81</f>
        <v>0</v>
      </c>
      <c r="D81" s="66"/>
      <c r="E81" s="35"/>
      <c r="F81" s="66"/>
      <c r="G81" s="66"/>
      <c r="H81" s="32">
        <f t="shared" si="5"/>
        <v>0</v>
      </c>
      <c r="I81" s="74">
        <f t="shared" si="7"/>
        <v>0</v>
      </c>
      <c r="J81" s="15" t="str">
        <f t="shared" si="9"/>
        <v>F</v>
      </c>
      <c r="K81" s="15" t="str">
        <f t="shared" si="8"/>
        <v>0</v>
      </c>
    </row>
    <row r="82" spans="1:11" ht="15">
      <c r="A82" s="15">
        <v>59</v>
      </c>
      <c r="B82" s="72">
        <f>'MID-TERM'!B82</f>
        <v>0</v>
      </c>
      <c r="C82" s="73">
        <f>'MID-TERM'!C82</f>
        <v>0</v>
      </c>
      <c r="D82" s="66"/>
      <c r="E82" s="35"/>
      <c r="F82" s="66"/>
      <c r="G82" s="66"/>
      <c r="H82" s="32">
        <f t="shared" si="5"/>
        <v>0</v>
      </c>
      <c r="I82" s="74">
        <f t="shared" si="7"/>
        <v>0</v>
      </c>
      <c r="J82" s="15" t="str">
        <f t="shared" si="9"/>
        <v>F</v>
      </c>
      <c r="K82" s="15" t="str">
        <f t="shared" si="8"/>
        <v>0</v>
      </c>
    </row>
    <row r="83" spans="1:11" ht="15">
      <c r="A83" s="15">
        <v>60</v>
      </c>
      <c r="B83" s="72">
        <f>'MID-TERM'!B83</f>
        <v>0</v>
      </c>
      <c r="C83" s="73">
        <f>'MID-TERM'!C83</f>
        <v>0</v>
      </c>
      <c r="D83" s="66"/>
      <c r="E83" s="35"/>
      <c r="F83" s="66"/>
      <c r="G83" s="66"/>
      <c r="H83" s="32">
        <f t="shared" si="5"/>
        <v>0</v>
      </c>
      <c r="I83" s="74">
        <f t="shared" si="7"/>
        <v>0</v>
      </c>
      <c r="J83" s="15" t="str">
        <f t="shared" si="9"/>
        <v>F</v>
      </c>
      <c r="K83" s="15" t="str">
        <f t="shared" si="8"/>
        <v>0</v>
      </c>
    </row>
    <row r="84" spans="1:11" ht="15">
      <c r="A84" s="15">
        <v>61</v>
      </c>
      <c r="B84" s="72">
        <f>'MID-TERM'!B84</f>
        <v>0</v>
      </c>
      <c r="C84" s="73">
        <f>'MID-TERM'!C84</f>
        <v>0</v>
      </c>
      <c r="D84" s="66"/>
      <c r="E84" s="35"/>
      <c r="F84" s="66"/>
      <c r="G84" s="66"/>
      <c r="H84" s="32">
        <f t="shared" si="5"/>
        <v>0</v>
      </c>
      <c r="I84" s="74">
        <f t="shared" si="7"/>
        <v>0</v>
      </c>
      <c r="J84" s="15" t="str">
        <f t="shared" si="9"/>
        <v>F</v>
      </c>
      <c r="K84" s="15" t="str">
        <f t="shared" si="8"/>
        <v>0</v>
      </c>
    </row>
    <row r="85" spans="1:11" ht="15">
      <c r="A85" s="15">
        <v>62</v>
      </c>
      <c r="B85" s="72">
        <f>'MID-TERM'!B85</f>
        <v>0</v>
      </c>
      <c r="C85" s="73">
        <f>'MID-TERM'!C85</f>
        <v>0</v>
      </c>
      <c r="D85" s="66"/>
      <c r="E85" s="35"/>
      <c r="F85" s="66"/>
      <c r="G85" s="66"/>
      <c r="H85" s="32">
        <f t="shared" si="5"/>
        <v>0</v>
      </c>
      <c r="I85" s="74">
        <f t="shared" si="7"/>
        <v>0</v>
      </c>
      <c r="J85" s="15" t="str">
        <f t="shared" si="9"/>
        <v>F</v>
      </c>
      <c r="K85" s="15" t="str">
        <f t="shared" si="8"/>
        <v>0</v>
      </c>
    </row>
    <row r="86" spans="1:11" ht="15">
      <c r="A86" s="15">
        <v>63</v>
      </c>
      <c r="B86" s="72">
        <f>'MID-TERM'!B86</f>
        <v>0</v>
      </c>
      <c r="C86" s="73">
        <f>'MID-TERM'!C86</f>
        <v>0</v>
      </c>
      <c r="D86" s="66"/>
      <c r="E86" s="35"/>
      <c r="F86" s="66"/>
      <c r="G86" s="66"/>
      <c r="H86" s="32">
        <f t="shared" si="5"/>
        <v>0</v>
      </c>
      <c r="I86" s="74">
        <f t="shared" si="7"/>
        <v>0</v>
      </c>
      <c r="J86" s="15" t="str">
        <f t="shared" si="9"/>
        <v>F</v>
      </c>
      <c r="K86" s="15" t="str">
        <f t="shared" si="8"/>
        <v>0</v>
      </c>
    </row>
    <row r="87" spans="1:11" ht="15">
      <c r="A87" s="15">
        <v>64</v>
      </c>
      <c r="B87" s="72">
        <f>'MID-TERM'!B87</f>
        <v>0</v>
      </c>
      <c r="C87" s="73">
        <f>'MID-TERM'!C87</f>
        <v>0</v>
      </c>
      <c r="D87" s="66"/>
      <c r="E87" s="35"/>
      <c r="F87" s="66"/>
      <c r="G87" s="66"/>
      <c r="H87" s="32">
        <f t="shared" si="5"/>
        <v>0</v>
      </c>
      <c r="I87" s="74">
        <f t="shared" si="7"/>
        <v>0</v>
      </c>
      <c r="J87" s="15" t="str">
        <f t="shared" si="9"/>
        <v>F</v>
      </c>
      <c r="K87" s="15" t="str">
        <f t="shared" si="8"/>
        <v>0</v>
      </c>
    </row>
    <row r="88" spans="1:11" ht="15">
      <c r="A88" s="15">
        <v>65</v>
      </c>
      <c r="B88" s="72">
        <f>'MID-TERM'!B88</f>
        <v>0</v>
      </c>
      <c r="C88" s="73">
        <f>'MID-TERM'!C88</f>
        <v>0</v>
      </c>
      <c r="D88" s="66"/>
      <c r="E88" s="35"/>
      <c r="F88" s="66"/>
      <c r="G88" s="66"/>
      <c r="H88" s="32">
        <f t="shared" si="5"/>
        <v>0</v>
      </c>
      <c r="I88" s="74">
        <f t="shared" si="7"/>
        <v>0</v>
      </c>
      <c r="J88" s="15" t="str">
        <f t="shared" si="9"/>
        <v>F</v>
      </c>
      <c r="K88" s="15" t="str">
        <f t="shared" si="8"/>
        <v>0</v>
      </c>
    </row>
    <row r="89" spans="1:11" ht="15">
      <c r="A89" s="15">
        <v>66</v>
      </c>
      <c r="B89" s="72">
        <f>'MID-TERM'!B89</f>
        <v>0</v>
      </c>
      <c r="C89" s="73">
        <f>'MID-TERM'!C89</f>
        <v>0</v>
      </c>
      <c r="D89" s="66"/>
      <c r="E89" s="35"/>
      <c r="F89" s="66"/>
      <c r="G89" s="66"/>
      <c r="H89" s="32">
        <f t="shared" si="5"/>
        <v>0</v>
      </c>
      <c r="I89" s="74">
        <f t="shared" si="7"/>
        <v>0</v>
      </c>
      <c r="J89" s="15" t="str">
        <f t="shared" si="9"/>
        <v>F</v>
      </c>
      <c r="K89" s="15" t="str">
        <f t="shared" si="8"/>
        <v>0</v>
      </c>
    </row>
    <row r="90" spans="1:11" ht="15">
      <c r="A90" s="15">
        <v>67</v>
      </c>
      <c r="B90" s="72">
        <f>'MID-TERM'!B90</f>
        <v>0</v>
      </c>
      <c r="C90" s="73">
        <f>'MID-TERM'!C90</f>
        <v>0</v>
      </c>
      <c r="D90" s="66"/>
      <c r="E90" s="35"/>
      <c r="F90" s="66"/>
      <c r="G90" s="66"/>
      <c r="H90" s="32">
        <f t="shared" si="5"/>
        <v>0</v>
      </c>
      <c r="I90" s="74">
        <f t="shared" si="7"/>
        <v>0</v>
      </c>
      <c r="J90" s="15" t="str">
        <f t="shared" si="9"/>
        <v>F</v>
      </c>
      <c r="K90" s="15" t="str">
        <f t="shared" si="8"/>
        <v>0</v>
      </c>
    </row>
    <row r="91" spans="1:11" ht="15">
      <c r="A91" s="15">
        <v>68</v>
      </c>
      <c r="B91" s="72">
        <f>'MID-TERM'!B91</f>
        <v>0</v>
      </c>
      <c r="C91" s="73">
        <f>'MID-TERM'!C91</f>
        <v>0</v>
      </c>
      <c r="D91" s="66"/>
      <c r="E91" s="35"/>
      <c r="F91" s="66"/>
      <c r="G91" s="66"/>
      <c r="H91" s="32">
        <f t="shared" si="5"/>
        <v>0</v>
      </c>
      <c r="I91" s="74">
        <f t="shared" si="7"/>
        <v>0</v>
      </c>
      <c r="J91" s="15" t="str">
        <f t="shared" si="9"/>
        <v>F</v>
      </c>
      <c r="K91" s="15" t="str">
        <f t="shared" si="8"/>
        <v>0</v>
      </c>
    </row>
    <row r="92" spans="1:11" ht="15">
      <c r="A92" s="15">
        <v>69</v>
      </c>
      <c r="B92" s="72">
        <f>'MID-TERM'!B92</f>
        <v>0</v>
      </c>
      <c r="C92" s="73">
        <f>'MID-TERM'!C92</f>
        <v>0</v>
      </c>
      <c r="D92" s="66"/>
      <c r="E92" s="35"/>
      <c r="F92" s="66"/>
      <c r="G92" s="66"/>
      <c r="H92" s="32">
        <f t="shared" si="5"/>
        <v>0</v>
      </c>
      <c r="I92" s="74">
        <f t="shared" si="7"/>
        <v>0</v>
      </c>
      <c r="J92" s="15" t="str">
        <f t="shared" si="9"/>
        <v>F</v>
      </c>
      <c r="K92" s="15" t="str">
        <f t="shared" si="8"/>
        <v>0</v>
      </c>
    </row>
    <row r="93" spans="1:11" ht="15">
      <c r="A93" s="15">
        <v>70</v>
      </c>
      <c r="B93" s="72">
        <f>'MID-TERM'!B93</f>
        <v>0</v>
      </c>
      <c r="C93" s="73">
        <f>'MID-TERM'!C93</f>
        <v>0</v>
      </c>
      <c r="D93" s="66"/>
      <c r="E93" s="35"/>
      <c r="F93" s="66"/>
      <c r="G93" s="66"/>
      <c r="H93" s="32">
        <f t="shared" si="5"/>
        <v>0</v>
      </c>
      <c r="I93" s="74">
        <f t="shared" si="7"/>
        <v>0</v>
      </c>
      <c r="J93" s="15" t="str">
        <f t="shared" si="9"/>
        <v>F</v>
      </c>
      <c r="K93" s="15" t="str">
        <f t="shared" si="8"/>
        <v>0</v>
      </c>
    </row>
    <row r="94" spans="1:11" ht="15">
      <c r="A94" s="15">
        <v>71</v>
      </c>
      <c r="B94" s="72">
        <f>'MID-TERM'!B94</f>
        <v>0</v>
      </c>
      <c r="C94" s="73">
        <f>'MID-TERM'!C94</f>
        <v>0</v>
      </c>
      <c r="D94" s="66"/>
      <c r="E94" s="35"/>
      <c r="F94" s="66"/>
      <c r="G94" s="66"/>
      <c r="H94" s="32">
        <f t="shared" si="5"/>
        <v>0</v>
      </c>
      <c r="I94" s="74">
        <f t="shared" si="7"/>
        <v>0</v>
      </c>
      <c r="J94" s="15" t="str">
        <f t="shared" si="9"/>
        <v>F</v>
      </c>
      <c r="K94" s="15" t="str">
        <f t="shared" si="8"/>
        <v>0</v>
      </c>
    </row>
    <row r="95" spans="1:11" ht="15">
      <c r="A95" s="15">
        <v>72</v>
      </c>
      <c r="B95" s="72">
        <f>'MID-TERM'!B95</f>
        <v>0</v>
      </c>
      <c r="C95" s="73">
        <f>'MID-TERM'!C95</f>
        <v>0</v>
      </c>
      <c r="D95" s="66"/>
      <c r="E95" s="35"/>
      <c r="F95" s="66"/>
      <c r="G95" s="66"/>
      <c r="H95" s="32">
        <f t="shared" si="5"/>
        <v>0</v>
      </c>
      <c r="I95" s="74">
        <f t="shared" si="7"/>
        <v>0</v>
      </c>
      <c r="J95" s="15" t="str">
        <f t="shared" si="9"/>
        <v>F</v>
      </c>
      <c r="K95" s="15" t="str">
        <f t="shared" si="8"/>
        <v>0</v>
      </c>
    </row>
    <row r="96" spans="1:11" ht="14.25">
      <c r="A96" s="56"/>
      <c r="B96" s="56"/>
      <c r="C96" s="41"/>
      <c r="D96" s="57"/>
      <c r="E96" s="57"/>
      <c r="F96" s="57"/>
      <c r="G96" s="57"/>
      <c r="H96" s="57"/>
      <c r="I96" s="57"/>
      <c r="J96" s="59"/>
      <c r="K96" s="57"/>
    </row>
    <row r="97" spans="1:11" ht="14.25">
      <c r="A97" s="56"/>
      <c r="B97" s="56"/>
      <c r="C97" s="41"/>
      <c r="D97" s="57"/>
      <c r="E97" s="57"/>
      <c r="F97" s="57"/>
      <c r="G97" s="57"/>
      <c r="H97" s="57"/>
      <c r="I97" s="57"/>
      <c r="J97" s="59"/>
      <c r="K97" s="57"/>
    </row>
    <row r="98" spans="1:11" ht="14.25">
      <c r="A98" s="56"/>
      <c r="B98" s="56"/>
      <c r="C98" s="41"/>
      <c r="D98" s="57"/>
      <c r="E98" s="57"/>
      <c r="F98" s="57"/>
      <c r="G98" s="57"/>
      <c r="H98" s="57"/>
      <c r="I98" s="57"/>
      <c r="J98" s="59"/>
      <c r="K98" s="57"/>
    </row>
    <row r="99" spans="1:11" ht="14.25">
      <c r="A99" s="56"/>
      <c r="B99" s="56"/>
      <c r="C99" s="41"/>
      <c r="D99" s="57"/>
      <c r="E99" s="57"/>
      <c r="F99" s="57"/>
      <c r="G99" s="57"/>
      <c r="H99" s="57"/>
      <c r="I99" s="57"/>
      <c r="J99" s="59"/>
      <c r="K99" s="57"/>
    </row>
    <row r="100" spans="1:11" ht="12.75">
      <c r="A100" s="92" t="s">
        <v>13</v>
      </c>
      <c r="B100" s="92"/>
      <c r="C100" s="57"/>
      <c r="D100" s="92" t="s">
        <v>12</v>
      </c>
      <c r="E100" s="92"/>
      <c r="F100" s="60"/>
      <c r="G100" s="60"/>
      <c r="H100" s="104" t="s">
        <v>15</v>
      </c>
      <c r="I100" s="104"/>
      <c r="J100" s="104"/>
      <c r="K100" s="104"/>
    </row>
  </sheetData>
  <sheetProtection password="CCED" sheet="1" objects="1" scenarios="1"/>
  <mergeCells count="20">
    <mergeCell ref="A100:B100"/>
    <mergeCell ref="D100:E100"/>
    <mergeCell ref="H100:K100"/>
    <mergeCell ref="A6:B6"/>
    <mergeCell ref="A50:B50"/>
    <mergeCell ref="D50:E50"/>
    <mergeCell ref="H50:K50"/>
    <mergeCell ref="A51:K51"/>
    <mergeCell ref="A52:K52"/>
    <mergeCell ref="A53:K53"/>
    <mergeCell ref="A54:K54"/>
    <mergeCell ref="A55:E55"/>
    <mergeCell ref="F55:K55"/>
    <mergeCell ref="A56:B56"/>
    <mergeCell ref="A1:K1"/>
    <mergeCell ref="A2:K2"/>
    <mergeCell ref="A3:K3"/>
    <mergeCell ref="A4:K4"/>
    <mergeCell ref="A5:E5"/>
    <mergeCell ref="F5:K5"/>
  </mergeCells>
  <conditionalFormatting sqref="I10:I45">
    <cfRule type="cellIs" priority="3" dxfId="0" operator="between" stopIfTrue="1">
      <formula>0</formula>
      <formula>39</formula>
    </cfRule>
  </conditionalFormatting>
  <conditionalFormatting sqref="I60:I95">
    <cfRule type="cellIs" priority="2" dxfId="0" operator="between" stopIfTrue="1">
      <formula>0</formula>
      <formula>39</formula>
    </cfRule>
  </conditionalFormatting>
  <conditionalFormatting sqref="I60:I95">
    <cfRule type="cellIs" priority="1" dxfId="0" operator="between" stopIfTrue="1">
      <formula>0</formula>
      <formula>39</formula>
    </cfRule>
  </conditionalFormatting>
  <printOptions/>
  <pageMargins left="1" right="0.25" top="0.75" bottom="0.75" header="0.5" footer="0.5"/>
  <pageSetup horizontalDpi="300" verticalDpi="300" orientation="portrait" paperSize="9" r:id="rId1"/>
  <headerFooter alignWithMargins="0"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view="pageLayout" zoomScaleSheetLayoutView="106" workbookViewId="0" topLeftCell="A31">
      <selection activeCell="D60" sqref="D60:K95"/>
    </sheetView>
  </sheetViews>
  <sheetFormatPr defaultColWidth="9.140625" defaultRowHeight="12.75"/>
  <cols>
    <col min="1" max="1" width="4.140625" style="0" bestFit="1" customWidth="1"/>
    <col min="2" max="2" width="28.00390625" style="0" customWidth="1"/>
    <col min="3" max="3" width="12.8515625" style="1" customWidth="1"/>
    <col min="4" max="4" width="5.57421875" style="1" customWidth="1"/>
    <col min="5" max="5" width="8.00390625" style="1" customWidth="1"/>
    <col min="6" max="6" width="6.7109375" style="1" customWidth="1"/>
    <col min="7" max="7" width="7.421875" style="1" bestFit="1" customWidth="1"/>
    <col min="8" max="8" width="5.57421875" style="2" bestFit="1" customWidth="1"/>
    <col min="9" max="9" width="6.421875" style="1" bestFit="1" customWidth="1"/>
    <col min="10" max="10" width="6.00390625" style="4" bestFit="1" customWidth="1"/>
    <col min="11" max="11" width="6.00390625" style="1" bestFit="1" customWidth="1"/>
    <col min="12" max="12" width="9.140625" style="1" customWidth="1"/>
  </cols>
  <sheetData>
    <row r="1" spans="1:11" ht="18">
      <c r="A1" s="110" t="s">
        <v>10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4.25">
      <c r="A2" s="105" t="str">
        <f>'MID-TERM'!A2:K2</f>
        <v xml:space="preserve">Department :  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4.25">
      <c r="A3" s="105" t="str">
        <f>'MID-TERM'!A3:K3</f>
        <v>Program:   , Fall - 2014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5">
      <c r="A4" s="106" t="s">
        <v>14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5">
      <c r="A5" s="108" t="str">
        <f>'MID-TERM'!A5:E5</f>
        <v xml:space="preserve">Course: </v>
      </c>
      <c r="B5" s="108"/>
      <c r="C5" s="108"/>
      <c r="D5" s="108"/>
      <c r="E5" s="108"/>
      <c r="F5" s="109" t="str">
        <f>'MID-TERM'!F5:K5</f>
        <v xml:space="preserve">Teacher:  </v>
      </c>
      <c r="G5" s="109"/>
      <c r="H5" s="109"/>
      <c r="I5" s="109"/>
      <c r="J5" s="109"/>
      <c r="K5" s="109"/>
    </row>
    <row r="6" spans="1:11" ht="15">
      <c r="A6" s="108" t="str">
        <f>'MID-TERM'!A6:B6</f>
        <v xml:space="preserve">Course Code: </v>
      </c>
      <c r="B6" s="108"/>
      <c r="C6" s="13"/>
      <c r="D6" s="13"/>
      <c r="E6" s="13"/>
      <c r="F6" s="13"/>
      <c r="G6" s="14"/>
      <c r="H6" s="14"/>
      <c r="I6" s="14"/>
      <c r="J6" s="14"/>
      <c r="K6" s="14"/>
    </row>
    <row r="7" spans="1:11" ht="14.25">
      <c r="A7" s="12"/>
      <c r="B7" s="12"/>
      <c r="C7" s="12"/>
      <c r="D7" s="12"/>
      <c r="E7" s="12"/>
      <c r="F7" s="12"/>
      <c r="G7" s="12"/>
      <c r="H7" s="12"/>
      <c r="I7" s="12"/>
      <c r="J7" s="3"/>
      <c r="K7" s="12"/>
    </row>
    <row r="8" spans="1:12" ht="14.25">
      <c r="A8" s="6" t="s">
        <v>0</v>
      </c>
      <c r="B8" s="7" t="s">
        <v>16</v>
      </c>
      <c r="C8" s="8"/>
      <c r="D8" s="7" t="s">
        <v>3</v>
      </c>
      <c r="E8" s="7" t="s">
        <v>17</v>
      </c>
      <c r="F8" s="7" t="s">
        <v>11</v>
      </c>
      <c r="G8" s="7" t="s">
        <v>4</v>
      </c>
      <c r="H8" s="7" t="s">
        <v>5</v>
      </c>
      <c r="I8" s="7" t="s">
        <v>6</v>
      </c>
      <c r="J8" s="9" t="s">
        <v>7</v>
      </c>
      <c r="K8" s="7" t="s">
        <v>8</v>
      </c>
      <c r="L8" s="5"/>
    </row>
    <row r="9" spans="1:11" ht="14.25">
      <c r="A9" s="6"/>
      <c r="B9" s="7" t="s">
        <v>1</v>
      </c>
      <c r="C9" s="23" t="s">
        <v>2</v>
      </c>
      <c r="D9" s="10">
        <v>0.15</v>
      </c>
      <c r="E9" s="10">
        <v>0.05</v>
      </c>
      <c r="F9" s="10">
        <v>0.1</v>
      </c>
      <c r="G9" s="10">
        <v>0.3</v>
      </c>
      <c r="H9" s="10">
        <v>0.4</v>
      </c>
      <c r="I9" s="10">
        <v>1</v>
      </c>
      <c r="J9" s="9" t="s">
        <v>8</v>
      </c>
      <c r="K9" s="7" t="s">
        <v>9</v>
      </c>
    </row>
    <row r="10" spans="1:11" ht="15">
      <c r="A10" s="7">
        <v>1</v>
      </c>
      <c r="B10" s="34">
        <f>'MID-TERM'!B10</f>
        <v>0</v>
      </c>
      <c r="C10" s="37">
        <f>'MID-TERM'!C10</f>
        <v>0</v>
      </c>
      <c r="D10" s="35">
        <f>'MID-TERM'!D10+'FINAL TERM'!D10</f>
        <v>0</v>
      </c>
      <c r="E10" s="35">
        <f>'MID-TERM'!E10+'FINAL TERM'!E10</f>
        <v>0</v>
      </c>
      <c r="F10" s="35">
        <f>'MID-TERM'!F10+'FINAL TERM'!F10</f>
        <v>0</v>
      </c>
      <c r="G10" s="35">
        <f>'MID-TERM'!H10</f>
        <v>0</v>
      </c>
      <c r="H10" s="35">
        <f>'FINAL TERM'!H10</f>
        <v>0</v>
      </c>
      <c r="I10" s="36">
        <f aca="true" t="shared" si="0" ref="I10:I28">SUM(D10:H10)</f>
        <v>0</v>
      </c>
      <c r="J10" s="35" t="str">
        <f aca="true" t="shared" si="1" ref="J10:J28">IF(I10&gt;=80,"A+",IF(I10&gt;=75,"A",IF(I10&gt;=70,"A-",IF(I10&gt;=65,"B+",IF(I10&gt;=60,"B",IF(I10&gt;=55,"B-",IF(I10&gt;=50,"C+",IF(I10&gt;=45,"C",IF(I10&gt;=40,"D","F")))))))))</f>
        <v>F</v>
      </c>
      <c r="K10" s="35" t="str">
        <f aca="true" t="shared" si="2" ref="K10:K28">IF(I10&gt;=80,"4.0",IF(I10&gt;=75,"3.75",IF(I10&gt;=70,"3.5",IF(I10&gt;=65,"3.25",IF(I10&gt;=60,"3.0",IF(I10&gt;=55,"2.75",IF(I10&gt;=50,"2.5",IF(I10&gt;=45,"2.25",IF(I10&gt;=40,"2.0","0")))))))))</f>
        <v>0</v>
      </c>
    </row>
    <row r="11" spans="1:11" ht="15">
      <c r="A11" s="7">
        <v>2</v>
      </c>
      <c r="B11" s="34">
        <f>'MID-TERM'!B11</f>
        <v>0</v>
      </c>
      <c r="C11" s="37">
        <f>'MID-TERM'!C11</f>
        <v>0</v>
      </c>
      <c r="D11" s="35">
        <f>'MID-TERM'!D11+'FINAL TERM'!D11</f>
        <v>0</v>
      </c>
      <c r="E11" s="35">
        <f>'MID-TERM'!E11+'FINAL TERM'!E11</f>
        <v>0</v>
      </c>
      <c r="F11" s="35">
        <f>'MID-TERM'!F11+'FINAL TERM'!F11</f>
        <v>0</v>
      </c>
      <c r="G11" s="35">
        <f>'MID-TERM'!H11</f>
        <v>0</v>
      </c>
      <c r="H11" s="35">
        <f>'FINAL TERM'!H11</f>
        <v>0</v>
      </c>
      <c r="I11" s="36">
        <f t="shared" si="0"/>
        <v>0</v>
      </c>
      <c r="J11" s="35" t="str">
        <f t="shared" si="1"/>
        <v>F</v>
      </c>
      <c r="K11" s="35" t="str">
        <f t="shared" si="2"/>
        <v>0</v>
      </c>
    </row>
    <row r="12" spans="1:11" ht="15">
      <c r="A12" s="7">
        <v>3</v>
      </c>
      <c r="B12" s="34">
        <f>'MID-TERM'!B12</f>
        <v>0</v>
      </c>
      <c r="C12" s="37">
        <f>'MID-TERM'!C12</f>
        <v>0</v>
      </c>
      <c r="D12" s="35">
        <f>'MID-TERM'!D12+'FINAL TERM'!D12</f>
        <v>0</v>
      </c>
      <c r="E12" s="35">
        <f>'MID-TERM'!E12+'FINAL TERM'!E12</f>
        <v>0</v>
      </c>
      <c r="F12" s="35">
        <f>'MID-TERM'!F12+'FINAL TERM'!F12</f>
        <v>0</v>
      </c>
      <c r="G12" s="35">
        <f>'MID-TERM'!H12</f>
        <v>0</v>
      </c>
      <c r="H12" s="35">
        <f>'FINAL TERM'!H12</f>
        <v>0</v>
      </c>
      <c r="I12" s="36">
        <f t="shared" si="0"/>
        <v>0</v>
      </c>
      <c r="J12" s="35" t="str">
        <f t="shared" si="1"/>
        <v>F</v>
      </c>
      <c r="K12" s="35" t="str">
        <f t="shared" si="2"/>
        <v>0</v>
      </c>
    </row>
    <row r="13" spans="1:11" ht="15">
      <c r="A13" s="7">
        <v>4</v>
      </c>
      <c r="B13" s="34">
        <f>'MID-TERM'!B13</f>
        <v>0</v>
      </c>
      <c r="C13" s="37">
        <f>'MID-TERM'!C13</f>
        <v>0</v>
      </c>
      <c r="D13" s="35">
        <f>'MID-TERM'!D13+'FINAL TERM'!D13</f>
        <v>0</v>
      </c>
      <c r="E13" s="35">
        <f>'MID-TERM'!E13+'FINAL TERM'!E13</f>
        <v>0</v>
      </c>
      <c r="F13" s="35">
        <f>'MID-TERM'!F13+'FINAL TERM'!F13</f>
        <v>0</v>
      </c>
      <c r="G13" s="35">
        <f>'MID-TERM'!H13</f>
        <v>0</v>
      </c>
      <c r="H13" s="35">
        <f>'FINAL TERM'!H13</f>
        <v>0</v>
      </c>
      <c r="I13" s="36">
        <f t="shared" si="0"/>
        <v>0</v>
      </c>
      <c r="J13" s="35" t="str">
        <f t="shared" si="1"/>
        <v>F</v>
      </c>
      <c r="K13" s="35" t="str">
        <f t="shared" si="2"/>
        <v>0</v>
      </c>
    </row>
    <row r="14" spans="1:11" ht="15">
      <c r="A14" s="7">
        <v>5</v>
      </c>
      <c r="B14" s="34">
        <f>'MID-TERM'!B14</f>
        <v>0</v>
      </c>
      <c r="C14" s="37">
        <f>'MID-TERM'!C14</f>
        <v>0</v>
      </c>
      <c r="D14" s="35">
        <f>'MID-TERM'!D14+'FINAL TERM'!D14</f>
        <v>0</v>
      </c>
      <c r="E14" s="35">
        <f>'MID-TERM'!E14+'FINAL TERM'!E14</f>
        <v>0</v>
      </c>
      <c r="F14" s="35">
        <f>'MID-TERM'!F14+'FINAL TERM'!F14</f>
        <v>0</v>
      </c>
      <c r="G14" s="35">
        <f>'MID-TERM'!H14</f>
        <v>0</v>
      </c>
      <c r="H14" s="35">
        <f>'FINAL TERM'!H14</f>
        <v>0</v>
      </c>
      <c r="I14" s="36">
        <f t="shared" si="0"/>
        <v>0</v>
      </c>
      <c r="J14" s="35" t="str">
        <f t="shared" si="1"/>
        <v>F</v>
      </c>
      <c r="K14" s="35" t="str">
        <f t="shared" si="2"/>
        <v>0</v>
      </c>
    </row>
    <row r="15" spans="1:11" ht="15">
      <c r="A15" s="7">
        <v>6</v>
      </c>
      <c r="B15" s="34">
        <f>'MID-TERM'!B15</f>
        <v>0</v>
      </c>
      <c r="C15" s="37">
        <f>'MID-TERM'!C15</f>
        <v>0</v>
      </c>
      <c r="D15" s="35">
        <f>'MID-TERM'!D15+'FINAL TERM'!D15</f>
        <v>0</v>
      </c>
      <c r="E15" s="35">
        <f>'MID-TERM'!E15+'FINAL TERM'!E15</f>
        <v>0</v>
      </c>
      <c r="F15" s="35">
        <f>'MID-TERM'!F15+'FINAL TERM'!F15</f>
        <v>0</v>
      </c>
      <c r="G15" s="35">
        <f>'MID-TERM'!H15</f>
        <v>0</v>
      </c>
      <c r="H15" s="35">
        <f>'FINAL TERM'!H15</f>
        <v>0</v>
      </c>
      <c r="I15" s="36">
        <f t="shared" si="0"/>
        <v>0</v>
      </c>
      <c r="J15" s="35" t="str">
        <f t="shared" si="1"/>
        <v>F</v>
      </c>
      <c r="K15" s="35" t="str">
        <f t="shared" si="2"/>
        <v>0</v>
      </c>
    </row>
    <row r="16" spans="1:11" ht="15">
      <c r="A16" s="7">
        <v>7</v>
      </c>
      <c r="B16" s="34">
        <f>'MID-TERM'!B16</f>
        <v>0</v>
      </c>
      <c r="C16" s="37">
        <f>'MID-TERM'!C16</f>
        <v>0</v>
      </c>
      <c r="D16" s="35">
        <f>'MID-TERM'!D16+'FINAL TERM'!D16</f>
        <v>0</v>
      </c>
      <c r="E16" s="35">
        <f>'MID-TERM'!E16+'FINAL TERM'!E16</f>
        <v>0</v>
      </c>
      <c r="F16" s="35">
        <f>'MID-TERM'!F16+'FINAL TERM'!F16</f>
        <v>0</v>
      </c>
      <c r="G16" s="35">
        <f>'MID-TERM'!H16</f>
        <v>0</v>
      </c>
      <c r="H16" s="35">
        <f>'FINAL TERM'!H16</f>
        <v>0</v>
      </c>
      <c r="I16" s="36">
        <f t="shared" si="0"/>
        <v>0</v>
      </c>
      <c r="J16" s="35" t="str">
        <f t="shared" si="1"/>
        <v>F</v>
      </c>
      <c r="K16" s="35" t="str">
        <f t="shared" si="2"/>
        <v>0</v>
      </c>
    </row>
    <row r="17" spans="1:11" ht="15">
      <c r="A17" s="7">
        <v>8</v>
      </c>
      <c r="B17" s="34">
        <f>'MID-TERM'!B17</f>
        <v>0</v>
      </c>
      <c r="C17" s="37">
        <f>'MID-TERM'!C17</f>
        <v>0</v>
      </c>
      <c r="D17" s="35">
        <f>'MID-TERM'!D17+'FINAL TERM'!D17</f>
        <v>0</v>
      </c>
      <c r="E17" s="35">
        <f>'MID-TERM'!E17+'FINAL TERM'!E17</f>
        <v>0</v>
      </c>
      <c r="F17" s="35">
        <f>'MID-TERM'!F17+'FINAL TERM'!F17</f>
        <v>0</v>
      </c>
      <c r="G17" s="35">
        <f>'MID-TERM'!H17</f>
        <v>0</v>
      </c>
      <c r="H17" s="35">
        <f>'FINAL TERM'!H17</f>
        <v>0</v>
      </c>
      <c r="I17" s="36">
        <f t="shared" si="0"/>
        <v>0</v>
      </c>
      <c r="J17" s="35" t="str">
        <f t="shared" si="1"/>
        <v>F</v>
      </c>
      <c r="K17" s="35" t="str">
        <f t="shared" si="2"/>
        <v>0</v>
      </c>
    </row>
    <row r="18" spans="1:11" ht="15">
      <c r="A18" s="7">
        <v>9</v>
      </c>
      <c r="B18" s="34">
        <f>'MID-TERM'!B18</f>
        <v>0</v>
      </c>
      <c r="C18" s="37">
        <f>'MID-TERM'!C18</f>
        <v>0</v>
      </c>
      <c r="D18" s="35">
        <f>'MID-TERM'!D18+'FINAL TERM'!D18</f>
        <v>0</v>
      </c>
      <c r="E18" s="35">
        <f>'MID-TERM'!E18+'FINAL TERM'!E18</f>
        <v>0</v>
      </c>
      <c r="F18" s="35">
        <f>'MID-TERM'!F18+'FINAL TERM'!F18</f>
        <v>0</v>
      </c>
      <c r="G18" s="35">
        <f>'MID-TERM'!H18</f>
        <v>0</v>
      </c>
      <c r="H18" s="35">
        <f>'FINAL TERM'!H18</f>
        <v>0</v>
      </c>
      <c r="I18" s="36">
        <f t="shared" si="0"/>
        <v>0</v>
      </c>
      <c r="J18" s="35" t="str">
        <f t="shared" si="1"/>
        <v>F</v>
      </c>
      <c r="K18" s="35" t="str">
        <f t="shared" si="2"/>
        <v>0</v>
      </c>
    </row>
    <row r="19" spans="1:11" ht="15">
      <c r="A19" s="7">
        <v>10</v>
      </c>
      <c r="B19" s="34">
        <f>'MID-TERM'!B19</f>
        <v>0</v>
      </c>
      <c r="C19" s="37">
        <f>'MID-TERM'!C19</f>
        <v>0</v>
      </c>
      <c r="D19" s="35">
        <f>'MID-TERM'!D19+'FINAL TERM'!D19</f>
        <v>0</v>
      </c>
      <c r="E19" s="35">
        <f>'MID-TERM'!E19+'FINAL TERM'!E19</f>
        <v>0</v>
      </c>
      <c r="F19" s="35">
        <f>'MID-TERM'!F19+'FINAL TERM'!F19</f>
        <v>0</v>
      </c>
      <c r="G19" s="35">
        <f>'MID-TERM'!H19</f>
        <v>0</v>
      </c>
      <c r="H19" s="35">
        <f>'FINAL TERM'!H19</f>
        <v>0</v>
      </c>
      <c r="I19" s="36">
        <f t="shared" si="0"/>
        <v>0</v>
      </c>
      <c r="J19" s="35" t="str">
        <f t="shared" si="1"/>
        <v>F</v>
      </c>
      <c r="K19" s="35" t="str">
        <f t="shared" si="2"/>
        <v>0</v>
      </c>
    </row>
    <row r="20" spans="1:11" ht="15">
      <c r="A20" s="7">
        <v>11</v>
      </c>
      <c r="B20" s="34">
        <f>'MID-TERM'!B20</f>
        <v>0</v>
      </c>
      <c r="C20" s="37">
        <f>'MID-TERM'!C20</f>
        <v>0</v>
      </c>
      <c r="D20" s="35">
        <f>'MID-TERM'!D20+'FINAL TERM'!D20</f>
        <v>0</v>
      </c>
      <c r="E20" s="35">
        <f>'MID-TERM'!E20+'FINAL TERM'!E20</f>
        <v>0</v>
      </c>
      <c r="F20" s="35">
        <f>'MID-TERM'!F20+'FINAL TERM'!F20</f>
        <v>0</v>
      </c>
      <c r="G20" s="35">
        <f>'MID-TERM'!H20</f>
        <v>0</v>
      </c>
      <c r="H20" s="35">
        <f>'FINAL TERM'!H20</f>
        <v>0</v>
      </c>
      <c r="I20" s="36">
        <f t="shared" si="0"/>
        <v>0</v>
      </c>
      <c r="J20" s="35" t="str">
        <f t="shared" si="1"/>
        <v>F</v>
      </c>
      <c r="K20" s="35" t="str">
        <f t="shared" si="2"/>
        <v>0</v>
      </c>
    </row>
    <row r="21" spans="1:11" ht="15">
      <c r="A21" s="7">
        <v>12</v>
      </c>
      <c r="B21" s="34">
        <f>'MID-TERM'!B21</f>
        <v>0</v>
      </c>
      <c r="C21" s="37">
        <f>'MID-TERM'!C21</f>
        <v>0</v>
      </c>
      <c r="D21" s="35">
        <f>'MID-TERM'!D21+'FINAL TERM'!D21</f>
        <v>0</v>
      </c>
      <c r="E21" s="35">
        <f>'MID-TERM'!E21+'FINAL TERM'!E21</f>
        <v>0</v>
      </c>
      <c r="F21" s="35">
        <f>'MID-TERM'!F21+'FINAL TERM'!F21</f>
        <v>0</v>
      </c>
      <c r="G21" s="35">
        <f>'MID-TERM'!H21</f>
        <v>0</v>
      </c>
      <c r="H21" s="35">
        <f>'FINAL TERM'!H21</f>
        <v>0</v>
      </c>
      <c r="I21" s="36">
        <f t="shared" si="0"/>
        <v>0</v>
      </c>
      <c r="J21" s="35" t="str">
        <f t="shared" si="1"/>
        <v>F</v>
      </c>
      <c r="K21" s="35" t="str">
        <f t="shared" si="2"/>
        <v>0</v>
      </c>
    </row>
    <row r="22" spans="1:11" ht="15">
      <c r="A22" s="7">
        <v>13</v>
      </c>
      <c r="B22" s="34">
        <f>'MID-TERM'!B22</f>
        <v>0</v>
      </c>
      <c r="C22" s="37">
        <f>'MID-TERM'!C22</f>
        <v>0</v>
      </c>
      <c r="D22" s="35">
        <f>'MID-TERM'!D22+'FINAL TERM'!D22</f>
        <v>0</v>
      </c>
      <c r="E22" s="35">
        <f>'MID-TERM'!E22+'FINAL TERM'!E22</f>
        <v>0</v>
      </c>
      <c r="F22" s="35">
        <f>'MID-TERM'!F22+'FINAL TERM'!F22</f>
        <v>0</v>
      </c>
      <c r="G22" s="35">
        <f>'MID-TERM'!H22</f>
        <v>0</v>
      </c>
      <c r="H22" s="35">
        <f>'FINAL TERM'!H22</f>
        <v>0</v>
      </c>
      <c r="I22" s="36">
        <f t="shared" si="0"/>
        <v>0</v>
      </c>
      <c r="J22" s="35" t="str">
        <f t="shared" si="1"/>
        <v>F</v>
      </c>
      <c r="K22" s="35" t="str">
        <f t="shared" si="2"/>
        <v>0</v>
      </c>
    </row>
    <row r="23" spans="1:11" ht="15">
      <c r="A23" s="7">
        <v>14</v>
      </c>
      <c r="B23" s="34">
        <f>'MID-TERM'!B23</f>
        <v>0</v>
      </c>
      <c r="C23" s="37">
        <f>'MID-TERM'!C23</f>
        <v>0</v>
      </c>
      <c r="D23" s="35">
        <f>'MID-TERM'!D23+'FINAL TERM'!D23</f>
        <v>0</v>
      </c>
      <c r="E23" s="35">
        <f>'MID-TERM'!E23+'FINAL TERM'!E23</f>
        <v>0</v>
      </c>
      <c r="F23" s="35">
        <f>'MID-TERM'!F23+'FINAL TERM'!F23</f>
        <v>0</v>
      </c>
      <c r="G23" s="35">
        <f>'MID-TERM'!H23</f>
        <v>0</v>
      </c>
      <c r="H23" s="35">
        <f>'FINAL TERM'!H23</f>
        <v>0</v>
      </c>
      <c r="I23" s="36">
        <f t="shared" si="0"/>
        <v>0</v>
      </c>
      <c r="J23" s="35" t="str">
        <f t="shared" si="1"/>
        <v>F</v>
      </c>
      <c r="K23" s="35" t="str">
        <f t="shared" si="2"/>
        <v>0</v>
      </c>
    </row>
    <row r="24" spans="1:11" ht="15">
      <c r="A24" s="7">
        <v>15</v>
      </c>
      <c r="B24" s="34">
        <f>'MID-TERM'!B24</f>
        <v>0</v>
      </c>
      <c r="C24" s="37">
        <f>'MID-TERM'!C24</f>
        <v>0</v>
      </c>
      <c r="D24" s="35">
        <f>'MID-TERM'!D24+'FINAL TERM'!D24</f>
        <v>0</v>
      </c>
      <c r="E24" s="35">
        <f>'MID-TERM'!E24+'FINAL TERM'!E24</f>
        <v>0</v>
      </c>
      <c r="F24" s="35">
        <f>'MID-TERM'!F24+'FINAL TERM'!F24</f>
        <v>0</v>
      </c>
      <c r="G24" s="35">
        <f>'MID-TERM'!H24</f>
        <v>0</v>
      </c>
      <c r="H24" s="35">
        <f>'FINAL TERM'!H24</f>
        <v>0</v>
      </c>
      <c r="I24" s="36">
        <f t="shared" si="0"/>
        <v>0</v>
      </c>
      <c r="J24" s="35" t="str">
        <f t="shared" si="1"/>
        <v>F</v>
      </c>
      <c r="K24" s="35" t="str">
        <f t="shared" si="2"/>
        <v>0</v>
      </c>
    </row>
    <row r="25" spans="1:11" ht="15">
      <c r="A25" s="7">
        <v>16</v>
      </c>
      <c r="B25" s="34">
        <f>'MID-TERM'!B25</f>
        <v>0</v>
      </c>
      <c r="C25" s="37">
        <f>'MID-TERM'!C25</f>
        <v>0</v>
      </c>
      <c r="D25" s="35">
        <f>'MID-TERM'!D25+'FINAL TERM'!D25</f>
        <v>0</v>
      </c>
      <c r="E25" s="35">
        <f>'MID-TERM'!E25+'FINAL TERM'!E25</f>
        <v>0</v>
      </c>
      <c r="F25" s="35">
        <f>'MID-TERM'!F25+'FINAL TERM'!F25</f>
        <v>0</v>
      </c>
      <c r="G25" s="35">
        <f>'MID-TERM'!H25</f>
        <v>0</v>
      </c>
      <c r="H25" s="35">
        <f>'FINAL TERM'!H25</f>
        <v>0</v>
      </c>
      <c r="I25" s="36">
        <f t="shared" si="0"/>
        <v>0</v>
      </c>
      <c r="J25" s="35" t="str">
        <f t="shared" si="1"/>
        <v>F</v>
      </c>
      <c r="K25" s="35" t="str">
        <f t="shared" si="2"/>
        <v>0</v>
      </c>
    </row>
    <row r="26" spans="1:11" ht="15">
      <c r="A26" s="7">
        <v>17</v>
      </c>
      <c r="B26" s="34">
        <f>'MID-TERM'!B26</f>
        <v>0</v>
      </c>
      <c r="C26" s="37">
        <f>'MID-TERM'!C26</f>
        <v>0</v>
      </c>
      <c r="D26" s="35">
        <f>'MID-TERM'!D26+'FINAL TERM'!D26</f>
        <v>0</v>
      </c>
      <c r="E26" s="35">
        <f>'MID-TERM'!E26+'FINAL TERM'!E26</f>
        <v>0</v>
      </c>
      <c r="F26" s="35">
        <f>'MID-TERM'!F26+'FINAL TERM'!F26</f>
        <v>0</v>
      </c>
      <c r="G26" s="35">
        <f>'MID-TERM'!H26</f>
        <v>0</v>
      </c>
      <c r="H26" s="35">
        <f>'FINAL TERM'!H26</f>
        <v>0</v>
      </c>
      <c r="I26" s="36">
        <f t="shared" si="0"/>
        <v>0</v>
      </c>
      <c r="J26" s="35" t="str">
        <f t="shared" si="1"/>
        <v>F</v>
      </c>
      <c r="K26" s="35" t="str">
        <f t="shared" si="2"/>
        <v>0</v>
      </c>
    </row>
    <row r="27" spans="1:11" ht="15">
      <c r="A27" s="7">
        <v>18</v>
      </c>
      <c r="B27" s="34">
        <f>'MID-TERM'!B27</f>
        <v>0</v>
      </c>
      <c r="C27" s="37">
        <f>'MID-TERM'!C27</f>
        <v>0</v>
      </c>
      <c r="D27" s="35">
        <f>'MID-TERM'!D27+'FINAL TERM'!D27</f>
        <v>0</v>
      </c>
      <c r="E27" s="35">
        <f>'MID-TERM'!E27+'FINAL TERM'!E27</f>
        <v>0</v>
      </c>
      <c r="F27" s="35">
        <f>'MID-TERM'!F27+'FINAL TERM'!F27</f>
        <v>0</v>
      </c>
      <c r="G27" s="35">
        <f>'MID-TERM'!H27</f>
        <v>0</v>
      </c>
      <c r="H27" s="35">
        <f>'FINAL TERM'!H27</f>
        <v>0</v>
      </c>
      <c r="I27" s="36">
        <f t="shared" si="0"/>
        <v>0</v>
      </c>
      <c r="J27" s="35" t="str">
        <f t="shared" si="1"/>
        <v>F</v>
      </c>
      <c r="K27" s="35" t="str">
        <f t="shared" si="2"/>
        <v>0</v>
      </c>
    </row>
    <row r="28" spans="1:11" ht="15">
      <c r="A28" s="7">
        <v>19</v>
      </c>
      <c r="B28" s="34">
        <f>'MID-TERM'!B28</f>
        <v>0</v>
      </c>
      <c r="C28" s="37">
        <f>'MID-TERM'!C28</f>
        <v>0</v>
      </c>
      <c r="D28" s="35">
        <f>'MID-TERM'!D28+'FINAL TERM'!D28</f>
        <v>0</v>
      </c>
      <c r="E28" s="35">
        <f>'MID-TERM'!E28+'FINAL TERM'!E28</f>
        <v>0</v>
      </c>
      <c r="F28" s="35">
        <f>'MID-TERM'!F28+'FINAL TERM'!F28</f>
        <v>0</v>
      </c>
      <c r="G28" s="35">
        <f>'MID-TERM'!H28</f>
        <v>0</v>
      </c>
      <c r="H28" s="35">
        <f>'FINAL TERM'!H28</f>
        <v>0</v>
      </c>
      <c r="I28" s="36">
        <f t="shared" si="0"/>
        <v>0</v>
      </c>
      <c r="J28" s="35" t="str">
        <f t="shared" si="1"/>
        <v>F</v>
      </c>
      <c r="K28" s="35" t="str">
        <f t="shared" si="2"/>
        <v>0</v>
      </c>
    </row>
    <row r="29" spans="1:11" ht="15">
      <c r="A29" s="7">
        <v>20</v>
      </c>
      <c r="B29" s="34">
        <f>'MID-TERM'!B29</f>
        <v>0</v>
      </c>
      <c r="C29" s="37">
        <f>'MID-TERM'!C29</f>
        <v>0</v>
      </c>
      <c r="D29" s="35">
        <f>'MID-TERM'!D29+'FINAL TERM'!D29</f>
        <v>0</v>
      </c>
      <c r="E29" s="35">
        <f>'MID-TERM'!E29+'FINAL TERM'!E29</f>
        <v>0</v>
      </c>
      <c r="F29" s="35">
        <f>'MID-TERM'!F29+'FINAL TERM'!F29</f>
        <v>0</v>
      </c>
      <c r="G29" s="35">
        <f>'MID-TERM'!H29</f>
        <v>0</v>
      </c>
      <c r="H29" s="35">
        <f>'FINAL TERM'!H29</f>
        <v>0</v>
      </c>
      <c r="I29" s="36">
        <f aca="true" t="shared" si="3" ref="I29:I41">SUM(D29:H29)</f>
        <v>0</v>
      </c>
      <c r="J29" s="35" t="str">
        <f aca="true" t="shared" si="4" ref="J29:J41">IF(I29&gt;=80,"A+",IF(I29&gt;=75,"A",IF(I29&gt;=70,"A-",IF(I29&gt;=65,"B+",IF(I29&gt;=60,"B",IF(I29&gt;=55,"B-",IF(I29&gt;=50,"C+",IF(I29&gt;=45,"C",IF(I29&gt;=40,"D","F")))))))))</f>
        <v>F</v>
      </c>
      <c r="K29" s="35" t="str">
        <f aca="true" t="shared" si="5" ref="K29:K41">IF(I29&gt;=80,"4.0",IF(I29&gt;=75,"3.75",IF(I29&gt;=70,"3.5",IF(I29&gt;=65,"3.25",IF(I29&gt;=60,"3.0",IF(I29&gt;=55,"2.75",IF(I29&gt;=50,"2.5",IF(I29&gt;=45,"2.25",IF(I29&gt;=40,"2.0","0")))))))))</f>
        <v>0</v>
      </c>
    </row>
    <row r="30" spans="1:11" ht="15">
      <c r="A30" s="7">
        <v>21</v>
      </c>
      <c r="B30" s="34">
        <f>'MID-TERM'!B30</f>
        <v>0</v>
      </c>
      <c r="C30" s="37">
        <f>'MID-TERM'!C30</f>
        <v>0</v>
      </c>
      <c r="D30" s="35">
        <f>'MID-TERM'!D30+'FINAL TERM'!D30</f>
        <v>0</v>
      </c>
      <c r="E30" s="35">
        <f>'MID-TERM'!E30+'FINAL TERM'!E30</f>
        <v>0</v>
      </c>
      <c r="F30" s="35">
        <f>'MID-TERM'!F30+'FINAL TERM'!F30</f>
        <v>0</v>
      </c>
      <c r="G30" s="35">
        <f>'MID-TERM'!H30</f>
        <v>0</v>
      </c>
      <c r="H30" s="35">
        <f>'FINAL TERM'!H30</f>
        <v>0</v>
      </c>
      <c r="I30" s="36">
        <f t="shared" si="3"/>
        <v>0</v>
      </c>
      <c r="J30" s="35" t="str">
        <f t="shared" si="4"/>
        <v>F</v>
      </c>
      <c r="K30" s="35" t="str">
        <f t="shared" si="5"/>
        <v>0</v>
      </c>
    </row>
    <row r="31" spans="1:11" ht="15">
      <c r="A31" s="7">
        <v>22</v>
      </c>
      <c r="B31" s="34">
        <f>'MID-TERM'!B31</f>
        <v>0</v>
      </c>
      <c r="C31" s="37">
        <f>'MID-TERM'!C31</f>
        <v>0</v>
      </c>
      <c r="D31" s="35">
        <f>'MID-TERM'!D31+'FINAL TERM'!D31</f>
        <v>0</v>
      </c>
      <c r="E31" s="35">
        <f>'MID-TERM'!E31+'FINAL TERM'!E31</f>
        <v>0</v>
      </c>
      <c r="F31" s="35">
        <f>'MID-TERM'!F31+'FINAL TERM'!F31</f>
        <v>0</v>
      </c>
      <c r="G31" s="35">
        <f>'MID-TERM'!H31</f>
        <v>0</v>
      </c>
      <c r="H31" s="35">
        <f>'FINAL TERM'!H31</f>
        <v>0</v>
      </c>
      <c r="I31" s="36">
        <f t="shared" si="3"/>
        <v>0</v>
      </c>
      <c r="J31" s="35" t="str">
        <f t="shared" si="4"/>
        <v>F</v>
      </c>
      <c r="K31" s="35" t="str">
        <f t="shared" si="5"/>
        <v>0</v>
      </c>
    </row>
    <row r="32" spans="1:11" ht="15">
      <c r="A32" s="7">
        <v>23</v>
      </c>
      <c r="B32" s="34">
        <f>'MID-TERM'!B32</f>
        <v>0</v>
      </c>
      <c r="C32" s="37">
        <f>'MID-TERM'!C32</f>
        <v>0</v>
      </c>
      <c r="D32" s="35">
        <f>'MID-TERM'!D32+'FINAL TERM'!D32</f>
        <v>0</v>
      </c>
      <c r="E32" s="35">
        <f>'MID-TERM'!E32+'FINAL TERM'!E32</f>
        <v>0</v>
      </c>
      <c r="F32" s="35">
        <f>'MID-TERM'!F32+'FINAL TERM'!F32</f>
        <v>0</v>
      </c>
      <c r="G32" s="35">
        <f>'MID-TERM'!H32</f>
        <v>0</v>
      </c>
      <c r="H32" s="35">
        <f>'FINAL TERM'!H32</f>
        <v>0</v>
      </c>
      <c r="I32" s="36">
        <f t="shared" si="3"/>
        <v>0</v>
      </c>
      <c r="J32" s="35" t="str">
        <f t="shared" si="4"/>
        <v>F</v>
      </c>
      <c r="K32" s="35" t="str">
        <f t="shared" si="5"/>
        <v>0</v>
      </c>
    </row>
    <row r="33" spans="1:11" ht="15">
      <c r="A33" s="7">
        <v>24</v>
      </c>
      <c r="B33" s="34">
        <f>'MID-TERM'!B33</f>
        <v>0</v>
      </c>
      <c r="C33" s="37">
        <f>'MID-TERM'!C33</f>
        <v>0</v>
      </c>
      <c r="D33" s="35">
        <f>'MID-TERM'!D33+'FINAL TERM'!D33</f>
        <v>0</v>
      </c>
      <c r="E33" s="35">
        <f>'MID-TERM'!E33+'FINAL TERM'!E33</f>
        <v>0</v>
      </c>
      <c r="F33" s="35">
        <f>'MID-TERM'!F33+'FINAL TERM'!F33</f>
        <v>0</v>
      </c>
      <c r="G33" s="35">
        <f>'MID-TERM'!H33</f>
        <v>0</v>
      </c>
      <c r="H33" s="35">
        <f>'FINAL TERM'!H33</f>
        <v>0</v>
      </c>
      <c r="I33" s="36">
        <f t="shared" si="3"/>
        <v>0</v>
      </c>
      <c r="J33" s="35" t="str">
        <f t="shared" si="4"/>
        <v>F</v>
      </c>
      <c r="K33" s="35" t="str">
        <f t="shared" si="5"/>
        <v>0</v>
      </c>
    </row>
    <row r="34" spans="1:11" ht="15">
      <c r="A34" s="7">
        <v>25</v>
      </c>
      <c r="B34" s="34">
        <f>'MID-TERM'!B34</f>
        <v>0</v>
      </c>
      <c r="C34" s="37">
        <f>'MID-TERM'!C34</f>
        <v>0</v>
      </c>
      <c r="D34" s="35">
        <f>'MID-TERM'!D34+'FINAL TERM'!D34</f>
        <v>0</v>
      </c>
      <c r="E34" s="35">
        <f>'MID-TERM'!E34+'FINAL TERM'!E34</f>
        <v>0</v>
      </c>
      <c r="F34" s="35">
        <f>'MID-TERM'!F34+'FINAL TERM'!F34</f>
        <v>0</v>
      </c>
      <c r="G34" s="35">
        <f>'MID-TERM'!H34</f>
        <v>0</v>
      </c>
      <c r="H34" s="35">
        <f>'FINAL TERM'!H34</f>
        <v>0</v>
      </c>
      <c r="I34" s="36">
        <f t="shared" si="3"/>
        <v>0</v>
      </c>
      <c r="J34" s="35" t="str">
        <f t="shared" si="4"/>
        <v>F</v>
      </c>
      <c r="K34" s="35" t="str">
        <f t="shared" si="5"/>
        <v>0</v>
      </c>
    </row>
    <row r="35" spans="1:11" ht="15">
      <c r="A35" s="7">
        <v>26</v>
      </c>
      <c r="B35" s="34">
        <f>'MID-TERM'!B35</f>
        <v>0</v>
      </c>
      <c r="C35" s="37">
        <f>'MID-TERM'!C35</f>
        <v>0</v>
      </c>
      <c r="D35" s="35">
        <f>'MID-TERM'!D35+'FINAL TERM'!D35</f>
        <v>0</v>
      </c>
      <c r="E35" s="35">
        <f>'MID-TERM'!E35+'FINAL TERM'!E35</f>
        <v>0</v>
      </c>
      <c r="F35" s="35">
        <f>'MID-TERM'!F35+'FINAL TERM'!F35</f>
        <v>0</v>
      </c>
      <c r="G35" s="35">
        <f>'MID-TERM'!H35</f>
        <v>0</v>
      </c>
      <c r="H35" s="35">
        <f>'FINAL TERM'!H35</f>
        <v>0</v>
      </c>
      <c r="I35" s="36">
        <f t="shared" si="3"/>
        <v>0</v>
      </c>
      <c r="J35" s="35" t="str">
        <f t="shared" si="4"/>
        <v>F</v>
      </c>
      <c r="K35" s="35" t="str">
        <f t="shared" si="5"/>
        <v>0</v>
      </c>
    </row>
    <row r="36" spans="1:11" ht="15">
      <c r="A36" s="7">
        <v>27</v>
      </c>
      <c r="B36" s="34">
        <f>'MID-TERM'!B36</f>
        <v>0</v>
      </c>
      <c r="C36" s="37">
        <f>'MID-TERM'!C36</f>
        <v>0</v>
      </c>
      <c r="D36" s="35">
        <f>'MID-TERM'!D36+'FINAL TERM'!D36</f>
        <v>0</v>
      </c>
      <c r="E36" s="35">
        <f>'MID-TERM'!E36+'FINAL TERM'!E36</f>
        <v>0</v>
      </c>
      <c r="F36" s="35">
        <f>'MID-TERM'!F36+'FINAL TERM'!F36</f>
        <v>0</v>
      </c>
      <c r="G36" s="35">
        <f>'MID-TERM'!H36</f>
        <v>0</v>
      </c>
      <c r="H36" s="35">
        <f>'FINAL TERM'!H36</f>
        <v>0</v>
      </c>
      <c r="I36" s="36">
        <f t="shared" si="3"/>
        <v>0</v>
      </c>
      <c r="J36" s="35" t="str">
        <f t="shared" si="4"/>
        <v>F</v>
      </c>
      <c r="K36" s="35" t="str">
        <f t="shared" si="5"/>
        <v>0</v>
      </c>
    </row>
    <row r="37" spans="1:11" ht="15">
      <c r="A37" s="7">
        <v>28</v>
      </c>
      <c r="B37" s="34">
        <f>'MID-TERM'!B37</f>
        <v>0</v>
      </c>
      <c r="C37" s="37">
        <f>'MID-TERM'!C37</f>
        <v>0</v>
      </c>
      <c r="D37" s="35">
        <f>'MID-TERM'!D37+'FINAL TERM'!D37</f>
        <v>0</v>
      </c>
      <c r="E37" s="35">
        <f>'MID-TERM'!E37+'FINAL TERM'!E37</f>
        <v>0</v>
      </c>
      <c r="F37" s="35">
        <f>'MID-TERM'!F37+'FINAL TERM'!F37</f>
        <v>0</v>
      </c>
      <c r="G37" s="35">
        <f>'MID-TERM'!H37</f>
        <v>0</v>
      </c>
      <c r="H37" s="35">
        <f>'FINAL TERM'!H37</f>
        <v>0</v>
      </c>
      <c r="I37" s="36">
        <f t="shared" si="3"/>
        <v>0</v>
      </c>
      <c r="J37" s="35" t="str">
        <f t="shared" si="4"/>
        <v>F</v>
      </c>
      <c r="K37" s="35" t="str">
        <f t="shared" si="5"/>
        <v>0</v>
      </c>
    </row>
    <row r="38" spans="1:11" ht="15">
      <c r="A38" s="7">
        <v>29</v>
      </c>
      <c r="B38" s="34">
        <f>'MID-TERM'!B38</f>
        <v>0</v>
      </c>
      <c r="C38" s="37">
        <f>'MID-TERM'!C38</f>
        <v>0</v>
      </c>
      <c r="D38" s="35">
        <f>'MID-TERM'!D38+'FINAL TERM'!D38</f>
        <v>0</v>
      </c>
      <c r="E38" s="35">
        <f>'MID-TERM'!E38+'FINAL TERM'!E38</f>
        <v>0</v>
      </c>
      <c r="F38" s="35">
        <f>'MID-TERM'!F38+'FINAL TERM'!F38</f>
        <v>0</v>
      </c>
      <c r="G38" s="35">
        <f>'MID-TERM'!H38</f>
        <v>0</v>
      </c>
      <c r="H38" s="35">
        <f>'FINAL TERM'!H38</f>
        <v>0</v>
      </c>
      <c r="I38" s="36">
        <f t="shared" si="3"/>
        <v>0</v>
      </c>
      <c r="J38" s="35" t="str">
        <f t="shared" si="4"/>
        <v>F</v>
      </c>
      <c r="K38" s="35" t="str">
        <f t="shared" si="5"/>
        <v>0</v>
      </c>
    </row>
    <row r="39" spans="1:11" ht="15">
      <c r="A39" s="7">
        <v>30</v>
      </c>
      <c r="B39" s="34">
        <f>'MID-TERM'!B39</f>
        <v>0</v>
      </c>
      <c r="C39" s="37">
        <f>'MID-TERM'!C39</f>
        <v>0</v>
      </c>
      <c r="D39" s="35">
        <f>'MID-TERM'!D39+'FINAL TERM'!D39</f>
        <v>0</v>
      </c>
      <c r="E39" s="35">
        <f>'MID-TERM'!E39+'FINAL TERM'!E39</f>
        <v>0</v>
      </c>
      <c r="F39" s="35">
        <f>'MID-TERM'!F39+'FINAL TERM'!F39</f>
        <v>0</v>
      </c>
      <c r="G39" s="35">
        <f>'MID-TERM'!H39</f>
        <v>0</v>
      </c>
      <c r="H39" s="35">
        <f>'FINAL TERM'!H39</f>
        <v>0</v>
      </c>
      <c r="I39" s="36">
        <f t="shared" si="3"/>
        <v>0</v>
      </c>
      <c r="J39" s="35" t="str">
        <f t="shared" si="4"/>
        <v>F</v>
      </c>
      <c r="K39" s="35" t="str">
        <f t="shared" si="5"/>
        <v>0</v>
      </c>
    </row>
    <row r="40" spans="1:11" ht="15">
      <c r="A40" s="7">
        <v>31</v>
      </c>
      <c r="B40" s="34">
        <f>'MID-TERM'!B40</f>
        <v>0</v>
      </c>
      <c r="C40" s="37">
        <f>'MID-TERM'!C40</f>
        <v>0</v>
      </c>
      <c r="D40" s="35">
        <f>'MID-TERM'!D40+'FINAL TERM'!D40</f>
        <v>0</v>
      </c>
      <c r="E40" s="35">
        <f>'MID-TERM'!E40+'FINAL TERM'!E40</f>
        <v>0</v>
      </c>
      <c r="F40" s="35">
        <f>'MID-TERM'!F40+'FINAL TERM'!F40</f>
        <v>0</v>
      </c>
      <c r="G40" s="35">
        <f>'MID-TERM'!H40</f>
        <v>0</v>
      </c>
      <c r="H40" s="35">
        <f>'FINAL TERM'!H40</f>
        <v>0</v>
      </c>
      <c r="I40" s="36">
        <f t="shared" si="3"/>
        <v>0</v>
      </c>
      <c r="J40" s="35" t="str">
        <f t="shared" si="4"/>
        <v>F</v>
      </c>
      <c r="K40" s="35" t="str">
        <f t="shared" si="5"/>
        <v>0</v>
      </c>
    </row>
    <row r="41" spans="1:11" ht="15">
      <c r="A41" s="7">
        <v>32</v>
      </c>
      <c r="B41" s="34">
        <f>'MID-TERM'!B41</f>
        <v>0</v>
      </c>
      <c r="C41" s="37">
        <f>'MID-TERM'!C41</f>
        <v>0</v>
      </c>
      <c r="D41" s="35">
        <f>'MID-TERM'!D41+'FINAL TERM'!D41</f>
        <v>0</v>
      </c>
      <c r="E41" s="35">
        <f>'MID-TERM'!E41+'FINAL TERM'!E41</f>
        <v>0</v>
      </c>
      <c r="F41" s="35">
        <f>'MID-TERM'!F41+'FINAL TERM'!F41</f>
        <v>0</v>
      </c>
      <c r="G41" s="35">
        <f>'MID-TERM'!H41</f>
        <v>0</v>
      </c>
      <c r="H41" s="35">
        <f>'FINAL TERM'!H41</f>
        <v>0</v>
      </c>
      <c r="I41" s="36">
        <f t="shared" si="3"/>
        <v>0</v>
      </c>
      <c r="J41" s="35" t="str">
        <f t="shared" si="4"/>
        <v>F</v>
      </c>
      <c r="K41" s="35" t="str">
        <f t="shared" si="5"/>
        <v>0</v>
      </c>
    </row>
    <row r="42" spans="1:11" ht="15">
      <c r="A42" s="7">
        <v>33</v>
      </c>
      <c r="B42" s="34">
        <f>'MID-TERM'!B42</f>
        <v>0</v>
      </c>
      <c r="C42" s="37">
        <f>'MID-TERM'!C42</f>
        <v>0</v>
      </c>
      <c r="D42" s="35">
        <f>'MID-TERM'!D42+'FINAL TERM'!D42</f>
        <v>0</v>
      </c>
      <c r="E42" s="35">
        <f>'MID-TERM'!E42+'FINAL TERM'!E42</f>
        <v>0</v>
      </c>
      <c r="F42" s="35">
        <f>'MID-TERM'!F42+'FINAL TERM'!F42</f>
        <v>0</v>
      </c>
      <c r="G42" s="35">
        <f>'MID-TERM'!H42</f>
        <v>0</v>
      </c>
      <c r="H42" s="35">
        <f>'FINAL TERM'!H42</f>
        <v>0</v>
      </c>
      <c r="I42" s="36">
        <f aca="true" t="shared" si="6" ref="I42:I45">SUM(D42:H42)</f>
        <v>0</v>
      </c>
      <c r="J42" s="35" t="str">
        <f aca="true" t="shared" si="7" ref="J42:J45">IF(I42&gt;=80,"A+",IF(I42&gt;=75,"A",IF(I42&gt;=70,"A-",IF(I42&gt;=65,"B+",IF(I42&gt;=60,"B",IF(I42&gt;=55,"B-",IF(I42&gt;=50,"C+",IF(I42&gt;=45,"C",IF(I42&gt;=40,"D","F")))))))))</f>
        <v>F</v>
      </c>
      <c r="K42" s="35" t="str">
        <f aca="true" t="shared" si="8" ref="K42:K45">IF(I42&gt;=80,"4.0",IF(I42&gt;=75,"3.75",IF(I42&gt;=70,"3.5",IF(I42&gt;=65,"3.25",IF(I42&gt;=60,"3.0",IF(I42&gt;=55,"2.75",IF(I42&gt;=50,"2.5",IF(I42&gt;=45,"2.25",IF(I42&gt;=40,"2.0","0")))))))))</f>
        <v>0</v>
      </c>
    </row>
    <row r="43" spans="1:11" ht="15">
      <c r="A43" s="7">
        <v>34</v>
      </c>
      <c r="B43" s="34">
        <f>'MID-TERM'!B43</f>
        <v>0</v>
      </c>
      <c r="C43" s="37">
        <f>'MID-TERM'!C43</f>
        <v>0</v>
      </c>
      <c r="D43" s="35">
        <f>'MID-TERM'!D43+'FINAL TERM'!D43</f>
        <v>0</v>
      </c>
      <c r="E43" s="35">
        <f>'MID-TERM'!E43+'FINAL TERM'!E43</f>
        <v>0</v>
      </c>
      <c r="F43" s="35">
        <f>'MID-TERM'!F43+'FINAL TERM'!F43</f>
        <v>0</v>
      </c>
      <c r="G43" s="35">
        <f>'MID-TERM'!H43</f>
        <v>0</v>
      </c>
      <c r="H43" s="35">
        <f>'FINAL TERM'!H43</f>
        <v>0</v>
      </c>
      <c r="I43" s="36">
        <f t="shared" si="6"/>
        <v>0</v>
      </c>
      <c r="J43" s="35" t="str">
        <f t="shared" si="7"/>
        <v>F</v>
      </c>
      <c r="K43" s="35" t="str">
        <f t="shared" si="8"/>
        <v>0</v>
      </c>
    </row>
    <row r="44" spans="1:11" ht="15">
      <c r="A44" s="7">
        <v>35</v>
      </c>
      <c r="B44" s="34">
        <f>'MID-TERM'!B44</f>
        <v>0</v>
      </c>
      <c r="C44" s="37">
        <f>'MID-TERM'!C44</f>
        <v>0</v>
      </c>
      <c r="D44" s="35">
        <f>'MID-TERM'!D44+'FINAL TERM'!D44</f>
        <v>0</v>
      </c>
      <c r="E44" s="35">
        <f>'MID-TERM'!E44+'FINAL TERM'!E44</f>
        <v>0</v>
      </c>
      <c r="F44" s="35">
        <f>'MID-TERM'!F44+'FINAL TERM'!F44</f>
        <v>0</v>
      </c>
      <c r="G44" s="35">
        <f>'MID-TERM'!H44</f>
        <v>0</v>
      </c>
      <c r="H44" s="35">
        <f>'FINAL TERM'!H44</f>
        <v>0</v>
      </c>
      <c r="I44" s="36">
        <f t="shared" si="6"/>
        <v>0</v>
      </c>
      <c r="J44" s="35" t="str">
        <f t="shared" si="7"/>
        <v>F</v>
      </c>
      <c r="K44" s="35" t="str">
        <f t="shared" si="8"/>
        <v>0</v>
      </c>
    </row>
    <row r="45" spans="1:11" ht="15">
      <c r="A45" s="7">
        <v>36</v>
      </c>
      <c r="B45" s="34">
        <f>'MID-TERM'!B45</f>
        <v>0</v>
      </c>
      <c r="C45" s="37">
        <f>'MID-TERM'!C45</f>
        <v>0</v>
      </c>
      <c r="D45" s="35">
        <f>'MID-TERM'!D45+'FINAL TERM'!D45</f>
        <v>0</v>
      </c>
      <c r="E45" s="35">
        <f>'MID-TERM'!E45+'FINAL TERM'!E45</f>
        <v>0</v>
      </c>
      <c r="F45" s="35">
        <f>'MID-TERM'!F45+'FINAL TERM'!F45</f>
        <v>0</v>
      </c>
      <c r="G45" s="35">
        <f>'MID-TERM'!H45</f>
        <v>0</v>
      </c>
      <c r="H45" s="35">
        <f>'FINAL TERM'!H45</f>
        <v>0</v>
      </c>
      <c r="I45" s="36">
        <f t="shared" si="6"/>
        <v>0</v>
      </c>
      <c r="J45" s="35" t="str">
        <f t="shared" si="7"/>
        <v>F</v>
      </c>
      <c r="K45" s="35" t="str">
        <f t="shared" si="8"/>
        <v>0</v>
      </c>
    </row>
    <row r="46" spans="1:11" ht="15">
      <c r="A46" s="5"/>
      <c r="B46" s="20"/>
      <c r="C46" s="21"/>
      <c r="D46" s="21"/>
      <c r="E46" s="21"/>
      <c r="F46" s="21"/>
      <c r="G46" s="21"/>
      <c r="H46" s="21"/>
      <c r="I46" s="22"/>
      <c r="J46" s="21"/>
      <c r="K46" s="21"/>
    </row>
    <row r="47" spans="1:11" ht="15">
      <c r="A47" s="5"/>
      <c r="B47" s="20"/>
      <c r="C47" s="21"/>
      <c r="D47" s="21"/>
      <c r="E47" s="21"/>
      <c r="F47" s="21"/>
      <c r="G47" s="21"/>
      <c r="H47" s="21"/>
      <c r="I47" s="22"/>
      <c r="J47" s="21"/>
      <c r="K47" s="21"/>
    </row>
    <row r="48" ht="14.25">
      <c r="C48" s="11"/>
    </row>
    <row r="49" ht="14.25">
      <c r="C49" s="11"/>
    </row>
    <row r="50" spans="1:11" ht="12.75">
      <c r="A50" s="93" t="s">
        <v>13</v>
      </c>
      <c r="B50" s="93"/>
      <c r="D50" s="107" t="s">
        <v>12</v>
      </c>
      <c r="E50" s="107"/>
      <c r="F50" s="25"/>
      <c r="G50" s="93" t="s">
        <v>15</v>
      </c>
      <c r="H50" s="93"/>
      <c r="I50" s="93"/>
      <c r="J50" s="93"/>
      <c r="K50" s="93"/>
    </row>
    <row r="51" spans="1:11" ht="18">
      <c r="A51" s="110" t="s">
        <v>10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</row>
    <row r="52" spans="1:11" ht="14.25">
      <c r="A52" s="105" t="str">
        <f>'MID-TERM'!A2:K2</f>
        <v xml:space="preserve">Department :  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</row>
    <row r="53" spans="1:11" ht="14.25">
      <c r="A53" s="105" t="str">
        <f>'MID-TERM'!A3:K3</f>
        <v>Program:   , Fall - 2014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11" ht="15">
      <c r="A54" s="106" t="s">
        <v>14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spans="1:11" ht="15">
      <c r="A55" s="108" t="str">
        <f>'MID-TERM'!A5:E5</f>
        <v xml:space="preserve">Course: </v>
      </c>
      <c r="B55" s="108"/>
      <c r="C55" s="108"/>
      <c r="D55" s="108"/>
      <c r="E55" s="108"/>
      <c r="F55" s="109" t="str">
        <f>'MID-TERM'!F5:K5</f>
        <v xml:space="preserve">Teacher:  </v>
      </c>
      <c r="G55" s="109"/>
      <c r="H55" s="109"/>
      <c r="I55" s="109"/>
      <c r="J55" s="109"/>
      <c r="K55" s="109"/>
    </row>
    <row r="56" spans="1:11" ht="15">
      <c r="A56" s="108" t="str">
        <f>'MID-TERM'!A6:B6</f>
        <v xml:space="preserve">Course Code: </v>
      </c>
      <c r="B56" s="108"/>
      <c r="C56" s="18"/>
      <c r="D56" s="18"/>
      <c r="E56" s="18"/>
      <c r="F56" s="18"/>
      <c r="G56" s="19"/>
      <c r="H56" s="19"/>
      <c r="I56" s="19"/>
      <c r="J56" s="19"/>
      <c r="K56" s="19"/>
    </row>
    <row r="57" spans="1:11" ht="14.25">
      <c r="A57" s="17"/>
      <c r="B57" s="17"/>
      <c r="C57" s="17"/>
      <c r="D57" s="17"/>
      <c r="E57" s="17"/>
      <c r="F57" s="17"/>
      <c r="G57" s="17"/>
      <c r="H57" s="17"/>
      <c r="I57" s="17"/>
      <c r="J57" s="3"/>
      <c r="K57" s="17"/>
    </row>
    <row r="58" spans="1:11" ht="14.25">
      <c r="A58" s="6" t="s">
        <v>0</v>
      </c>
      <c r="B58" s="7" t="s">
        <v>16</v>
      </c>
      <c r="C58" s="8"/>
      <c r="D58" s="7" t="s">
        <v>3</v>
      </c>
      <c r="E58" s="7" t="s">
        <v>17</v>
      </c>
      <c r="F58" s="7" t="s">
        <v>11</v>
      </c>
      <c r="G58" s="7" t="s">
        <v>4</v>
      </c>
      <c r="H58" s="7" t="s">
        <v>5</v>
      </c>
      <c r="I58" s="7" t="s">
        <v>6</v>
      </c>
      <c r="J58" s="9" t="s">
        <v>7</v>
      </c>
      <c r="K58" s="7" t="s">
        <v>8</v>
      </c>
    </row>
    <row r="59" spans="1:11" ht="14.25">
      <c r="A59" s="6"/>
      <c r="B59" s="7" t="s">
        <v>1</v>
      </c>
      <c r="C59" s="7" t="s">
        <v>2</v>
      </c>
      <c r="D59" s="10">
        <v>0.15</v>
      </c>
      <c r="E59" s="10">
        <v>0.05</v>
      </c>
      <c r="F59" s="10">
        <v>0.1</v>
      </c>
      <c r="G59" s="10">
        <v>0.3</v>
      </c>
      <c r="H59" s="10">
        <v>0.4</v>
      </c>
      <c r="I59" s="10">
        <v>1</v>
      </c>
      <c r="J59" s="9" t="s">
        <v>8</v>
      </c>
      <c r="K59" s="7" t="s">
        <v>9</v>
      </c>
    </row>
    <row r="60" spans="1:11" ht="15">
      <c r="A60" s="7">
        <v>37</v>
      </c>
      <c r="B60" s="38">
        <f>'MID-TERM'!B60</f>
        <v>0</v>
      </c>
      <c r="C60" s="37">
        <f>'MID-TERM'!C60</f>
        <v>0</v>
      </c>
      <c r="D60" s="35">
        <f>'MID-TERM'!D60+'FINAL TERM'!D60</f>
        <v>0</v>
      </c>
      <c r="E60" s="35">
        <f>'MID-TERM'!E60+'FINAL TERM'!E60</f>
        <v>0</v>
      </c>
      <c r="F60" s="35">
        <f>'MID-TERM'!F60+'FINAL TERM'!F60</f>
        <v>0</v>
      </c>
      <c r="G60" s="35">
        <f>'MID-TERM'!H60</f>
        <v>0</v>
      </c>
      <c r="H60" s="35">
        <f>'FINAL TERM'!H60</f>
        <v>0</v>
      </c>
      <c r="I60" s="36">
        <f aca="true" t="shared" si="9" ref="I60:I95">SUM(D60:H60)</f>
        <v>0</v>
      </c>
      <c r="J60" s="35" t="str">
        <f aca="true" t="shared" si="10" ref="J60:J95">IF(I60&gt;=80,"A+",IF(I60&gt;=75,"A",IF(I60&gt;=70,"A-",IF(I60&gt;=65,"B+",IF(I60&gt;=60,"B",IF(I60&gt;=55,"B-",IF(I60&gt;=50,"C+",IF(I60&gt;=45,"C",IF(I60&gt;=40,"D","F")))))))))</f>
        <v>F</v>
      </c>
      <c r="K60" s="35" t="str">
        <f aca="true" t="shared" si="11" ref="K60:K95">IF(I60&gt;=80,"4.0",IF(I60&gt;=75,"3.75",IF(I60&gt;=70,"3.5",IF(I60&gt;=65,"3.25",IF(I60&gt;=60,"3.0",IF(I60&gt;=55,"2.75",IF(I60&gt;=50,"2.5",IF(I60&gt;=45,"2.25",IF(I60&gt;=40,"2.0","0")))))))))</f>
        <v>0</v>
      </c>
    </row>
    <row r="61" spans="1:11" ht="15">
      <c r="A61" s="7">
        <v>38</v>
      </c>
      <c r="B61" s="38">
        <f>'MID-TERM'!B61</f>
        <v>0</v>
      </c>
      <c r="C61" s="37">
        <f>'MID-TERM'!C61</f>
        <v>0</v>
      </c>
      <c r="D61" s="35">
        <f>'MID-TERM'!D61+'FINAL TERM'!D61</f>
        <v>0</v>
      </c>
      <c r="E61" s="35">
        <f>'MID-TERM'!E61+'FINAL TERM'!E61</f>
        <v>0</v>
      </c>
      <c r="F61" s="35">
        <f>'MID-TERM'!F61+'FINAL TERM'!F61</f>
        <v>0</v>
      </c>
      <c r="G61" s="35">
        <f>'MID-TERM'!H61</f>
        <v>0</v>
      </c>
      <c r="H61" s="35">
        <f>'FINAL TERM'!H61</f>
        <v>0</v>
      </c>
      <c r="I61" s="36">
        <f t="shared" si="9"/>
        <v>0</v>
      </c>
      <c r="J61" s="35" t="str">
        <f t="shared" si="10"/>
        <v>F</v>
      </c>
      <c r="K61" s="35" t="str">
        <f t="shared" si="11"/>
        <v>0</v>
      </c>
    </row>
    <row r="62" spans="1:11" ht="15">
      <c r="A62" s="7">
        <v>39</v>
      </c>
      <c r="B62" s="38">
        <f>'MID-TERM'!B62</f>
        <v>0</v>
      </c>
      <c r="C62" s="37">
        <f>'MID-TERM'!C62</f>
        <v>0</v>
      </c>
      <c r="D62" s="35">
        <f>'MID-TERM'!D62+'FINAL TERM'!D62</f>
        <v>0</v>
      </c>
      <c r="E62" s="35">
        <f>'MID-TERM'!E62+'FINAL TERM'!E62</f>
        <v>0</v>
      </c>
      <c r="F62" s="35">
        <f>'MID-TERM'!F62+'FINAL TERM'!F62</f>
        <v>0</v>
      </c>
      <c r="G62" s="35">
        <f>'MID-TERM'!H62</f>
        <v>0</v>
      </c>
      <c r="H62" s="35">
        <f>'FINAL TERM'!H62</f>
        <v>0</v>
      </c>
      <c r="I62" s="36">
        <f t="shared" si="9"/>
        <v>0</v>
      </c>
      <c r="J62" s="35" t="str">
        <f t="shared" si="10"/>
        <v>F</v>
      </c>
      <c r="K62" s="35" t="str">
        <f t="shared" si="11"/>
        <v>0</v>
      </c>
    </row>
    <row r="63" spans="1:11" ht="15">
      <c r="A63" s="7">
        <v>40</v>
      </c>
      <c r="B63" s="38">
        <f>'MID-TERM'!B63</f>
        <v>0</v>
      </c>
      <c r="C63" s="37">
        <f>'MID-TERM'!C63</f>
        <v>0</v>
      </c>
      <c r="D63" s="35">
        <f>'MID-TERM'!D63+'FINAL TERM'!D63</f>
        <v>0</v>
      </c>
      <c r="E63" s="35">
        <f>'MID-TERM'!E63+'FINAL TERM'!E63</f>
        <v>0</v>
      </c>
      <c r="F63" s="35">
        <f>'MID-TERM'!F63+'FINAL TERM'!F63</f>
        <v>0</v>
      </c>
      <c r="G63" s="35">
        <f>'MID-TERM'!H63</f>
        <v>0</v>
      </c>
      <c r="H63" s="35">
        <f>'FINAL TERM'!H63</f>
        <v>0</v>
      </c>
      <c r="I63" s="36">
        <f t="shared" si="9"/>
        <v>0</v>
      </c>
      <c r="J63" s="35" t="str">
        <f t="shared" si="10"/>
        <v>F</v>
      </c>
      <c r="K63" s="35" t="str">
        <f t="shared" si="11"/>
        <v>0</v>
      </c>
    </row>
    <row r="64" spans="1:11" ht="15">
      <c r="A64" s="7">
        <v>41</v>
      </c>
      <c r="B64" s="38">
        <f>'MID-TERM'!B64</f>
        <v>0</v>
      </c>
      <c r="C64" s="37">
        <f>'MID-TERM'!C64</f>
        <v>0</v>
      </c>
      <c r="D64" s="35">
        <f>'MID-TERM'!D64+'FINAL TERM'!D64</f>
        <v>0</v>
      </c>
      <c r="E64" s="35">
        <f>'MID-TERM'!E64+'FINAL TERM'!E64</f>
        <v>0</v>
      </c>
      <c r="F64" s="35">
        <f>'MID-TERM'!F64+'FINAL TERM'!F64</f>
        <v>0</v>
      </c>
      <c r="G64" s="35">
        <f>'MID-TERM'!H64</f>
        <v>0</v>
      </c>
      <c r="H64" s="35">
        <f>'FINAL TERM'!H64</f>
        <v>0</v>
      </c>
      <c r="I64" s="36">
        <f t="shared" si="9"/>
        <v>0</v>
      </c>
      <c r="J64" s="35" t="str">
        <f t="shared" si="10"/>
        <v>F</v>
      </c>
      <c r="K64" s="35" t="str">
        <f t="shared" si="11"/>
        <v>0</v>
      </c>
    </row>
    <row r="65" spans="1:11" ht="15">
      <c r="A65" s="7">
        <v>42</v>
      </c>
      <c r="B65" s="38">
        <f>'MID-TERM'!B65</f>
        <v>0</v>
      </c>
      <c r="C65" s="37">
        <f>'MID-TERM'!C65</f>
        <v>0</v>
      </c>
      <c r="D65" s="35">
        <f>'MID-TERM'!D65+'FINAL TERM'!D65</f>
        <v>0</v>
      </c>
      <c r="E65" s="35">
        <f>'MID-TERM'!E65+'FINAL TERM'!E65</f>
        <v>0</v>
      </c>
      <c r="F65" s="35">
        <f>'MID-TERM'!F65+'FINAL TERM'!F65</f>
        <v>0</v>
      </c>
      <c r="G65" s="35">
        <f>'MID-TERM'!H65</f>
        <v>0</v>
      </c>
      <c r="H65" s="35">
        <f>'FINAL TERM'!H65</f>
        <v>0</v>
      </c>
      <c r="I65" s="36">
        <f t="shared" si="9"/>
        <v>0</v>
      </c>
      <c r="J65" s="35" t="str">
        <f t="shared" si="10"/>
        <v>F</v>
      </c>
      <c r="K65" s="35" t="str">
        <f t="shared" si="11"/>
        <v>0</v>
      </c>
    </row>
    <row r="66" spans="1:11" ht="15">
      <c r="A66" s="7">
        <v>43</v>
      </c>
      <c r="B66" s="38">
        <f>'MID-TERM'!B66</f>
        <v>0</v>
      </c>
      <c r="C66" s="37">
        <f>'MID-TERM'!C66</f>
        <v>0</v>
      </c>
      <c r="D66" s="35">
        <f>'MID-TERM'!D66+'FINAL TERM'!D66</f>
        <v>0</v>
      </c>
      <c r="E66" s="35">
        <f>'MID-TERM'!E66+'FINAL TERM'!E66</f>
        <v>0</v>
      </c>
      <c r="F66" s="35">
        <f>'MID-TERM'!F66+'FINAL TERM'!F66</f>
        <v>0</v>
      </c>
      <c r="G66" s="35">
        <f>'MID-TERM'!H66</f>
        <v>0</v>
      </c>
      <c r="H66" s="35">
        <f>'FINAL TERM'!H66</f>
        <v>0</v>
      </c>
      <c r="I66" s="36">
        <f t="shared" si="9"/>
        <v>0</v>
      </c>
      <c r="J66" s="35" t="str">
        <f t="shared" si="10"/>
        <v>F</v>
      </c>
      <c r="K66" s="35" t="str">
        <f t="shared" si="11"/>
        <v>0</v>
      </c>
    </row>
    <row r="67" spans="1:11" ht="15">
      <c r="A67" s="7">
        <v>44</v>
      </c>
      <c r="B67" s="38">
        <f>'MID-TERM'!B67</f>
        <v>0</v>
      </c>
      <c r="C67" s="37">
        <f>'MID-TERM'!C67</f>
        <v>0</v>
      </c>
      <c r="D67" s="35">
        <f>'MID-TERM'!D67+'FINAL TERM'!D67</f>
        <v>0</v>
      </c>
      <c r="E67" s="35">
        <f>'MID-TERM'!E67+'FINAL TERM'!E67</f>
        <v>0</v>
      </c>
      <c r="F67" s="35">
        <f>'MID-TERM'!F67+'FINAL TERM'!F67</f>
        <v>0</v>
      </c>
      <c r="G67" s="35">
        <f>'MID-TERM'!H67</f>
        <v>0</v>
      </c>
      <c r="H67" s="35">
        <f>'FINAL TERM'!H67</f>
        <v>0</v>
      </c>
      <c r="I67" s="36">
        <f t="shared" si="9"/>
        <v>0</v>
      </c>
      <c r="J67" s="35" t="str">
        <f t="shared" si="10"/>
        <v>F</v>
      </c>
      <c r="K67" s="35" t="str">
        <f t="shared" si="11"/>
        <v>0</v>
      </c>
    </row>
    <row r="68" spans="1:11" ht="15">
      <c r="A68" s="7">
        <v>45</v>
      </c>
      <c r="B68" s="38">
        <f>'MID-TERM'!B68</f>
        <v>0</v>
      </c>
      <c r="C68" s="37">
        <f>'MID-TERM'!C68</f>
        <v>0</v>
      </c>
      <c r="D68" s="35">
        <f>'MID-TERM'!D68+'FINAL TERM'!D68</f>
        <v>0</v>
      </c>
      <c r="E68" s="35">
        <f>'MID-TERM'!E68+'FINAL TERM'!E68</f>
        <v>0</v>
      </c>
      <c r="F68" s="35">
        <f>'MID-TERM'!F68+'FINAL TERM'!F68</f>
        <v>0</v>
      </c>
      <c r="G68" s="35">
        <f>'MID-TERM'!H68</f>
        <v>0</v>
      </c>
      <c r="H68" s="35">
        <f>'FINAL TERM'!H68</f>
        <v>0</v>
      </c>
      <c r="I68" s="36">
        <f t="shared" si="9"/>
        <v>0</v>
      </c>
      <c r="J68" s="35" t="str">
        <f t="shared" si="10"/>
        <v>F</v>
      </c>
      <c r="K68" s="35" t="str">
        <f t="shared" si="11"/>
        <v>0</v>
      </c>
    </row>
    <row r="69" spans="1:11" ht="15">
      <c r="A69" s="7">
        <v>46</v>
      </c>
      <c r="B69" s="38">
        <f>'MID-TERM'!B69</f>
        <v>0</v>
      </c>
      <c r="C69" s="37">
        <f>'MID-TERM'!C69</f>
        <v>0</v>
      </c>
      <c r="D69" s="35">
        <f>'MID-TERM'!D69+'FINAL TERM'!D69</f>
        <v>0</v>
      </c>
      <c r="E69" s="35">
        <f>'MID-TERM'!E69+'FINAL TERM'!E69</f>
        <v>0</v>
      </c>
      <c r="F69" s="35">
        <f>'MID-TERM'!F69+'FINAL TERM'!F69</f>
        <v>0</v>
      </c>
      <c r="G69" s="35">
        <f>'MID-TERM'!H69</f>
        <v>0</v>
      </c>
      <c r="H69" s="35">
        <f>'FINAL TERM'!H69</f>
        <v>0</v>
      </c>
      <c r="I69" s="36">
        <f t="shared" si="9"/>
        <v>0</v>
      </c>
      <c r="J69" s="35" t="str">
        <f t="shared" si="10"/>
        <v>F</v>
      </c>
      <c r="K69" s="35" t="str">
        <f t="shared" si="11"/>
        <v>0</v>
      </c>
    </row>
    <row r="70" spans="1:11" ht="15">
      <c r="A70" s="7">
        <v>47</v>
      </c>
      <c r="B70" s="38">
        <f>'MID-TERM'!B70</f>
        <v>0</v>
      </c>
      <c r="C70" s="37">
        <f>'MID-TERM'!C70</f>
        <v>0</v>
      </c>
      <c r="D70" s="35">
        <f>'MID-TERM'!D70+'FINAL TERM'!D70</f>
        <v>0</v>
      </c>
      <c r="E70" s="35">
        <f>'MID-TERM'!E70+'FINAL TERM'!E70</f>
        <v>0</v>
      </c>
      <c r="F70" s="35">
        <f>'MID-TERM'!F70+'FINAL TERM'!F70</f>
        <v>0</v>
      </c>
      <c r="G70" s="35">
        <f>'MID-TERM'!H70</f>
        <v>0</v>
      </c>
      <c r="H70" s="35">
        <f>'FINAL TERM'!H70</f>
        <v>0</v>
      </c>
      <c r="I70" s="36">
        <f t="shared" si="9"/>
        <v>0</v>
      </c>
      <c r="J70" s="35" t="str">
        <f t="shared" si="10"/>
        <v>F</v>
      </c>
      <c r="K70" s="35" t="str">
        <f t="shared" si="11"/>
        <v>0</v>
      </c>
    </row>
    <row r="71" spans="1:11" ht="15">
      <c r="A71" s="7">
        <v>48</v>
      </c>
      <c r="B71" s="38">
        <f>'MID-TERM'!B71</f>
        <v>0</v>
      </c>
      <c r="C71" s="37">
        <f>'MID-TERM'!C71</f>
        <v>0</v>
      </c>
      <c r="D71" s="35">
        <f>'MID-TERM'!D71+'FINAL TERM'!D71</f>
        <v>0</v>
      </c>
      <c r="E71" s="35">
        <f>'MID-TERM'!E71+'FINAL TERM'!E71</f>
        <v>0</v>
      </c>
      <c r="F71" s="35">
        <f>'MID-TERM'!F71+'FINAL TERM'!F71</f>
        <v>0</v>
      </c>
      <c r="G71" s="35">
        <f>'MID-TERM'!H71</f>
        <v>0</v>
      </c>
      <c r="H71" s="35">
        <f>'FINAL TERM'!H71</f>
        <v>0</v>
      </c>
      <c r="I71" s="36">
        <f t="shared" si="9"/>
        <v>0</v>
      </c>
      <c r="J71" s="35" t="str">
        <f t="shared" si="10"/>
        <v>F</v>
      </c>
      <c r="K71" s="35" t="str">
        <f t="shared" si="11"/>
        <v>0</v>
      </c>
    </row>
    <row r="72" spans="1:11" ht="15">
      <c r="A72" s="7">
        <v>49</v>
      </c>
      <c r="B72" s="38">
        <f>'MID-TERM'!B72</f>
        <v>0</v>
      </c>
      <c r="C72" s="37">
        <f>'MID-TERM'!C72</f>
        <v>0</v>
      </c>
      <c r="D72" s="35">
        <f>'MID-TERM'!D72+'FINAL TERM'!D72</f>
        <v>0</v>
      </c>
      <c r="E72" s="35">
        <f>'MID-TERM'!E72+'FINAL TERM'!E72</f>
        <v>0</v>
      </c>
      <c r="F72" s="35">
        <f>'MID-TERM'!F72+'FINAL TERM'!F72</f>
        <v>0</v>
      </c>
      <c r="G72" s="35">
        <f>'MID-TERM'!H72</f>
        <v>0</v>
      </c>
      <c r="H72" s="35">
        <f>'FINAL TERM'!H72</f>
        <v>0</v>
      </c>
      <c r="I72" s="36">
        <f t="shared" si="9"/>
        <v>0</v>
      </c>
      <c r="J72" s="35" t="str">
        <f t="shared" si="10"/>
        <v>F</v>
      </c>
      <c r="K72" s="35" t="str">
        <f t="shared" si="11"/>
        <v>0</v>
      </c>
    </row>
    <row r="73" spans="1:11" ht="15">
      <c r="A73" s="7">
        <v>50</v>
      </c>
      <c r="B73" s="38">
        <f>'MID-TERM'!B73</f>
        <v>0</v>
      </c>
      <c r="C73" s="37">
        <f>'MID-TERM'!C73</f>
        <v>0</v>
      </c>
      <c r="D73" s="35">
        <f>'MID-TERM'!D73+'FINAL TERM'!D73</f>
        <v>0</v>
      </c>
      <c r="E73" s="35">
        <f>'MID-TERM'!E73+'FINAL TERM'!E73</f>
        <v>0</v>
      </c>
      <c r="F73" s="35">
        <f>'MID-TERM'!F73+'FINAL TERM'!F73</f>
        <v>0</v>
      </c>
      <c r="G73" s="35">
        <f>'MID-TERM'!H73</f>
        <v>0</v>
      </c>
      <c r="H73" s="35">
        <f>'FINAL TERM'!H73</f>
        <v>0</v>
      </c>
      <c r="I73" s="36">
        <f t="shared" si="9"/>
        <v>0</v>
      </c>
      <c r="J73" s="35" t="str">
        <f t="shared" si="10"/>
        <v>F</v>
      </c>
      <c r="K73" s="35" t="str">
        <f t="shared" si="11"/>
        <v>0</v>
      </c>
    </row>
    <row r="74" spans="1:11" ht="15">
      <c r="A74" s="7">
        <v>51</v>
      </c>
      <c r="B74" s="38">
        <f>'MID-TERM'!B74</f>
        <v>0</v>
      </c>
      <c r="C74" s="37">
        <f>'MID-TERM'!C74</f>
        <v>0</v>
      </c>
      <c r="D74" s="35">
        <f>'MID-TERM'!D74+'FINAL TERM'!D74</f>
        <v>0</v>
      </c>
      <c r="E74" s="35">
        <f>'MID-TERM'!E74+'FINAL TERM'!E74</f>
        <v>0</v>
      </c>
      <c r="F74" s="35">
        <f>'MID-TERM'!F74+'FINAL TERM'!F74</f>
        <v>0</v>
      </c>
      <c r="G74" s="35">
        <f>'MID-TERM'!H74</f>
        <v>0</v>
      </c>
      <c r="H74" s="35">
        <f>'FINAL TERM'!H74</f>
        <v>0</v>
      </c>
      <c r="I74" s="36">
        <f t="shared" si="9"/>
        <v>0</v>
      </c>
      <c r="J74" s="35" t="str">
        <f t="shared" si="10"/>
        <v>F</v>
      </c>
      <c r="K74" s="35" t="str">
        <f t="shared" si="11"/>
        <v>0</v>
      </c>
    </row>
    <row r="75" spans="1:11" ht="15">
      <c r="A75" s="7">
        <v>52</v>
      </c>
      <c r="B75" s="38">
        <f>'MID-TERM'!B75</f>
        <v>0</v>
      </c>
      <c r="C75" s="37">
        <f>'MID-TERM'!C75</f>
        <v>0</v>
      </c>
      <c r="D75" s="35">
        <f>'MID-TERM'!D75+'FINAL TERM'!D75</f>
        <v>0</v>
      </c>
      <c r="E75" s="35">
        <f>'MID-TERM'!E75+'FINAL TERM'!E75</f>
        <v>0</v>
      </c>
      <c r="F75" s="35">
        <f>'MID-TERM'!F75+'FINAL TERM'!F75</f>
        <v>0</v>
      </c>
      <c r="G75" s="35">
        <f>'MID-TERM'!H75</f>
        <v>0</v>
      </c>
      <c r="H75" s="35">
        <f>'FINAL TERM'!H75</f>
        <v>0</v>
      </c>
      <c r="I75" s="36">
        <f t="shared" si="9"/>
        <v>0</v>
      </c>
      <c r="J75" s="35" t="str">
        <f t="shared" si="10"/>
        <v>F</v>
      </c>
      <c r="K75" s="35" t="str">
        <f t="shared" si="11"/>
        <v>0</v>
      </c>
    </row>
    <row r="76" spans="1:11" ht="15">
      <c r="A76" s="7">
        <v>53</v>
      </c>
      <c r="B76" s="38">
        <f>'MID-TERM'!B76</f>
        <v>0</v>
      </c>
      <c r="C76" s="37">
        <f>'MID-TERM'!C76</f>
        <v>0</v>
      </c>
      <c r="D76" s="35">
        <f>'MID-TERM'!D76+'FINAL TERM'!D76</f>
        <v>0</v>
      </c>
      <c r="E76" s="35">
        <f>'MID-TERM'!E76+'FINAL TERM'!E76</f>
        <v>0</v>
      </c>
      <c r="F76" s="35">
        <f>'MID-TERM'!F76+'FINAL TERM'!F76</f>
        <v>0</v>
      </c>
      <c r="G76" s="35">
        <f>'MID-TERM'!H76</f>
        <v>0</v>
      </c>
      <c r="H76" s="35">
        <f>'FINAL TERM'!H76</f>
        <v>0</v>
      </c>
      <c r="I76" s="36">
        <f t="shared" si="9"/>
        <v>0</v>
      </c>
      <c r="J76" s="35" t="str">
        <f t="shared" si="10"/>
        <v>F</v>
      </c>
      <c r="K76" s="35" t="str">
        <f t="shared" si="11"/>
        <v>0</v>
      </c>
    </row>
    <row r="77" spans="1:11" ht="15">
      <c r="A77" s="7">
        <v>54</v>
      </c>
      <c r="B77" s="38">
        <f>'MID-TERM'!B77</f>
        <v>0</v>
      </c>
      <c r="C77" s="37">
        <f>'MID-TERM'!C77</f>
        <v>0</v>
      </c>
      <c r="D77" s="35">
        <f>'MID-TERM'!D77+'FINAL TERM'!D77</f>
        <v>0</v>
      </c>
      <c r="E77" s="35">
        <f>'MID-TERM'!E77+'FINAL TERM'!E77</f>
        <v>0</v>
      </c>
      <c r="F77" s="35">
        <f>'MID-TERM'!F77+'FINAL TERM'!F77</f>
        <v>0</v>
      </c>
      <c r="G77" s="35">
        <f>'MID-TERM'!H77</f>
        <v>0</v>
      </c>
      <c r="H77" s="35">
        <f>'FINAL TERM'!H77</f>
        <v>0</v>
      </c>
      <c r="I77" s="36">
        <f t="shared" si="9"/>
        <v>0</v>
      </c>
      <c r="J77" s="35" t="str">
        <f t="shared" si="10"/>
        <v>F</v>
      </c>
      <c r="K77" s="35" t="str">
        <f t="shared" si="11"/>
        <v>0</v>
      </c>
    </row>
    <row r="78" spans="1:11" ht="15">
      <c r="A78" s="7">
        <v>55</v>
      </c>
      <c r="B78" s="38">
        <f>'MID-TERM'!B78</f>
        <v>0</v>
      </c>
      <c r="C78" s="37">
        <f>'MID-TERM'!C78</f>
        <v>0</v>
      </c>
      <c r="D78" s="35">
        <f>'MID-TERM'!D78+'FINAL TERM'!D78</f>
        <v>0</v>
      </c>
      <c r="E78" s="35">
        <f>'MID-TERM'!E78+'FINAL TERM'!E78</f>
        <v>0</v>
      </c>
      <c r="F78" s="35">
        <f>'MID-TERM'!F78+'FINAL TERM'!F78</f>
        <v>0</v>
      </c>
      <c r="G78" s="35">
        <f>'MID-TERM'!H78</f>
        <v>0</v>
      </c>
      <c r="H78" s="35">
        <f>'FINAL TERM'!H78</f>
        <v>0</v>
      </c>
      <c r="I78" s="36">
        <f t="shared" si="9"/>
        <v>0</v>
      </c>
      <c r="J78" s="35" t="str">
        <f t="shared" si="10"/>
        <v>F</v>
      </c>
      <c r="K78" s="35" t="str">
        <f t="shared" si="11"/>
        <v>0</v>
      </c>
    </row>
    <row r="79" spans="1:11" ht="15">
      <c r="A79" s="7">
        <v>56</v>
      </c>
      <c r="B79" s="38">
        <f>'MID-TERM'!B79</f>
        <v>0</v>
      </c>
      <c r="C79" s="37">
        <f>'MID-TERM'!C79</f>
        <v>0</v>
      </c>
      <c r="D79" s="35">
        <f>'MID-TERM'!D79+'FINAL TERM'!D79</f>
        <v>0</v>
      </c>
      <c r="E79" s="35">
        <f>'MID-TERM'!E79+'FINAL TERM'!E79</f>
        <v>0</v>
      </c>
      <c r="F79" s="35">
        <f>'MID-TERM'!F79+'FINAL TERM'!F79</f>
        <v>0</v>
      </c>
      <c r="G79" s="35">
        <f>'MID-TERM'!H79</f>
        <v>0</v>
      </c>
      <c r="H79" s="35">
        <f>'FINAL TERM'!H79</f>
        <v>0</v>
      </c>
      <c r="I79" s="36">
        <f t="shared" si="9"/>
        <v>0</v>
      </c>
      <c r="J79" s="35" t="str">
        <f t="shared" si="10"/>
        <v>F</v>
      </c>
      <c r="K79" s="35" t="str">
        <f t="shared" si="11"/>
        <v>0</v>
      </c>
    </row>
    <row r="80" spans="1:11" ht="15">
      <c r="A80" s="7">
        <v>57</v>
      </c>
      <c r="B80" s="38">
        <f>'MID-TERM'!B80</f>
        <v>0</v>
      </c>
      <c r="C80" s="37">
        <f>'MID-TERM'!C80</f>
        <v>0</v>
      </c>
      <c r="D80" s="35">
        <f>'MID-TERM'!D80+'FINAL TERM'!D80</f>
        <v>0</v>
      </c>
      <c r="E80" s="35">
        <f>'MID-TERM'!E80+'FINAL TERM'!E80</f>
        <v>0</v>
      </c>
      <c r="F80" s="35">
        <f>'MID-TERM'!F80+'FINAL TERM'!F80</f>
        <v>0</v>
      </c>
      <c r="G80" s="35">
        <f>'MID-TERM'!H80</f>
        <v>0</v>
      </c>
      <c r="H80" s="35">
        <f>'FINAL TERM'!H80</f>
        <v>0</v>
      </c>
      <c r="I80" s="36">
        <f t="shared" si="9"/>
        <v>0</v>
      </c>
      <c r="J80" s="35" t="str">
        <f t="shared" si="10"/>
        <v>F</v>
      </c>
      <c r="K80" s="35" t="str">
        <f t="shared" si="11"/>
        <v>0</v>
      </c>
    </row>
    <row r="81" spans="1:11" ht="15">
      <c r="A81" s="7">
        <v>58</v>
      </c>
      <c r="B81" s="38">
        <f>'MID-TERM'!B81</f>
        <v>0</v>
      </c>
      <c r="C81" s="37">
        <f>'MID-TERM'!C81</f>
        <v>0</v>
      </c>
      <c r="D81" s="35">
        <f>'MID-TERM'!D81+'FINAL TERM'!D81</f>
        <v>0</v>
      </c>
      <c r="E81" s="35">
        <f>'MID-TERM'!E81+'FINAL TERM'!E81</f>
        <v>0</v>
      </c>
      <c r="F81" s="35">
        <f>'MID-TERM'!F81+'FINAL TERM'!F81</f>
        <v>0</v>
      </c>
      <c r="G81" s="35">
        <f>'MID-TERM'!H81</f>
        <v>0</v>
      </c>
      <c r="H81" s="35">
        <f>'FINAL TERM'!H81</f>
        <v>0</v>
      </c>
      <c r="I81" s="36">
        <f t="shared" si="9"/>
        <v>0</v>
      </c>
      <c r="J81" s="35" t="str">
        <f t="shared" si="10"/>
        <v>F</v>
      </c>
      <c r="K81" s="35" t="str">
        <f t="shared" si="11"/>
        <v>0</v>
      </c>
    </row>
    <row r="82" spans="1:11" ht="15">
      <c r="A82" s="7">
        <v>59</v>
      </c>
      <c r="B82" s="38">
        <f>'MID-TERM'!B82</f>
        <v>0</v>
      </c>
      <c r="C82" s="37">
        <f>'MID-TERM'!C82</f>
        <v>0</v>
      </c>
      <c r="D82" s="35">
        <f>'MID-TERM'!D82+'FINAL TERM'!D82</f>
        <v>0</v>
      </c>
      <c r="E82" s="35">
        <f>'MID-TERM'!E82+'FINAL TERM'!E82</f>
        <v>0</v>
      </c>
      <c r="F82" s="35">
        <f>'MID-TERM'!F82+'FINAL TERM'!F82</f>
        <v>0</v>
      </c>
      <c r="G82" s="35">
        <f>'MID-TERM'!H82</f>
        <v>0</v>
      </c>
      <c r="H82" s="35">
        <f>'FINAL TERM'!H82</f>
        <v>0</v>
      </c>
      <c r="I82" s="36">
        <f t="shared" si="9"/>
        <v>0</v>
      </c>
      <c r="J82" s="35" t="str">
        <f t="shared" si="10"/>
        <v>F</v>
      </c>
      <c r="K82" s="35" t="str">
        <f t="shared" si="11"/>
        <v>0</v>
      </c>
    </row>
    <row r="83" spans="1:11" ht="15">
      <c r="A83" s="7">
        <v>60</v>
      </c>
      <c r="B83" s="38">
        <f>'MID-TERM'!B83</f>
        <v>0</v>
      </c>
      <c r="C83" s="37">
        <f>'MID-TERM'!C83</f>
        <v>0</v>
      </c>
      <c r="D83" s="35">
        <f>'MID-TERM'!D83+'FINAL TERM'!D83</f>
        <v>0</v>
      </c>
      <c r="E83" s="35">
        <f>'MID-TERM'!E83+'FINAL TERM'!E83</f>
        <v>0</v>
      </c>
      <c r="F83" s="35">
        <f>'MID-TERM'!F83+'FINAL TERM'!F83</f>
        <v>0</v>
      </c>
      <c r="G83" s="35">
        <f>'MID-TERM'!H83</f>
        <v>0</v>
      </c>
      <c r="H83" s="35">
        <f>'FINAL TERM'!H83</f>
        <v>0</v>
      </c>
      <c r="I83" s="36">
        <f t="shared" si="9"/>
        <v>0</v>
      </c>
      <c r="J83" s="35" t="str">
        <f t="shared" si="10"/>
        <v>F</v>
      </c>
      <c r="K83" s="35" t="str">
        <f t="shared" si="11"/>
        <v>0</v>
      </c>
    </row>
    <row r="84" spans="1:11" ht="15">
      <c r="A84" s="7">
        <v>61</v>
      </c>
      <c r="B84" s="38">
        <f>'MID-TERM'!B84</f>
        <v>0</v>
      </c>
      <c r="C84" s="37">
        <f>'MID-TERM'!C84</f>
        <v>0</v>
      </c>
      <c r="D84" s="35">
        <f>'MID-TERM'!D84+'FINAL TERM'!D84</f>
        <v>0</v>
      </c>
      <c r="E84" s="35">
        <f>'MID-TERM'!E84+'FINAL TERM'!E84</f>
        <v>0</v>
      </c>
      <c r="F84" s="35">
        <f>'MID-TERM'!F84+'FINAL TERM'!F84</f>
        <v>0</v>
      </c>
      <c r="G84" s="35">
        <f>'MID-TERM'!H84</f>
        <v>0</v>
      </c>
      <c r="H84" s="35">
        <f>'FINAL TERM'!H84</f>
        <v>0</v>
      </c>
      <c r="I84" s="36">
        <f t="shared" si="9"/>
        <v>0</v>
      </c>
      <c r="J84" s="35" t="str">
        <f t="shared" si="10"/>
        <v>F</v>
      </c>
      <c r="K84" s="35" t="str">
        <f t="shared" si="11"/>
        <v>0</v>
      </c>
    </row>
    <row r="85" spans="1:11" ht="15">
      <c r="A85" s="7">
        <v>62</v>
      </c>
      <c r="B85" s="38">
        <f>'MID-TERM'!B85</f>
        <v>0</v>
      </c>
      <c r="C85" s="37">
        <f>'MID-TERM'!C85</f>
        <v>0</v>
      </c>
      <c r="D85" s="35">
        <f>'MID-TERM'!D85+'FINAL TERM'!D85</f>
        <v>0</v>
      </c>
      <c r="E85" s="35">
        <f>'MID-TERM'!E85+'FINAL TERM'!E85</f>
        <v>0</v>
      </c>
      <c r="F85" s="35">
        <f>'MID-TERM'!F85+'FINAL TERM'!F85</f>
        <v>0</v>
      </c>
      <c r="G85" s="35">
        <f>'MID-TERM'!H85</f>
        <v>0</v>
      </c>
      <c r="H85" s="35">
        <f>'FINAL TERM'!H85</f>
        <v>0</v>
      </c>
      <c r="I85" s="36">
        <f t="shared" si="9"/>
        <v>0</v>
      </c>
      <c r="J85" s="35" t="str">
        <f t="shared" si="10"/>
        <v>F</v>
      </c>
      <c r="K85" s="35" t="str">
        <f t="shared" si="11"/>
        <v>0</v>
      </c>
    </row>
    <row r="86" spans="1:11" ht="15">
      <c r="A86" s="7">
        <v>63</v>
      </c>
      <c r="B86" s="38">
        <f>'MID-TERM'!B86</f>
        <v>0</v>
      </c>
      <c r="C86" s="37">
        <f>'MID-TERM'!C86</f>
        <v>0</v>
      </c>
      <c r="D86" s="35">
        <f>'MID-TERM'!D86+'FINAL TERM'!D86</f>
        <v>0</v>
      </c>
      <c r="E86" s="35">
        <f>'MID-TERM'!E86+'FINAL TERM'!E86</f>
        <v>0</v>
      </c>
      <c r="F86" s="35">
        <f>'MID-TERM'!F86+'FINAL TERM'!F86</f>
        <v>0</v>
      </c>
      <c r="G86" s="35">
        <f>'MID-TERM'!H86</f>
        <v>0</v>
      </c>
      <c r="H86" s="35">
        <f>'FINAL TERM'!H86</f>
        <v>0</v>
      </c>
      <c r="I86" s="36">
        <f t="shared" si="9"/>
        <v>0</v>
      </c>
      <c r="J86" s="35" t="str">
        <f t="shared" si="10"/>
        <v>F</v>
      </c>
      <c r="K86" s="35" t="str">
        <f t="shared" si="11"/>
        <v>0</v>
      </c>
    </row>
    <row r="87" spans="1:11" ht="15">
      <c r="A87" s="7">
        <v>64</v>
      </c>
      <c r="B87" s="38">
        <f>'MID-TERM'!B87</f>
        <v>0</v>
      </c>
      <c r="C87" s="37">
        <f>'MID-TERM'!C87</f>
        <v>0</v>
      </c>
      <c r="D87" s="35">
        <f>'MID-TERM'!D87+'FINAL TERM'!D87</f>
        <v>0</v>
      </c>
      <c r="E87" s="35">
        <f>'MID-TERM'!E87+'FINAL TERM'!E87</f>
        <v>0</v>
      </c>
      <c r="F87" s="35">
        <f>'MID-TERM'!F87+'FINAL TERM'!F87</f>
        <v>0</v>
      </c>
      <c r="G87" s="35">
        <f>'MID-TERM'!H87</f>
        <v>0</v>
      </c>
      <c r="H87" s="35">
        <f>'FINAL TERM'!H87</f>
        <v>0</v>
      </c>
      <c r="I87" s="36">
        <f t="shared" si="9"/>
        <v>0</v>
      </c>
      <c r="J87" s="35" t="str">
        <f t="shared" si="10"/>
        <v>F</v>
      </c>
      <c r="K87" s="35" t="str">
        <f t="shared" si="11"/>
        <v>0</v>
      </c>
    </row>
    <row r="88" spans="1:11" ht="15">
      <c r="A88" s="7">
        <v>65</v>
      </c>
      <c r="B88" s="38">
        <f>'MID-TERM'!B88</f>
        <v>0</v>
      </c>
      <c r="C88" s="37">
        <f>'MID-TERM'!C88</f>
        <v>0</v>
      </c>
      <c r="D88" s="35">
        <f>'MID-TERM'!D88+'FINAL TERM'!D88</f>
        <v>0</v>
      </c>
      <c r="E88" s="35">
        <f>'MID-TERM'!E88+'FINAL TERM'!E88</f>
        <v>0</v>
      </c>
      <c r="F88" s="35">
        <f>'MID-TERM'!F88+'FINAL TERM'!F88</f>
        <v>0</v>
      </c>
      <c r="G88" s="35">
        <f>'MID-TERM'!H88</f>
        <v>0</v>
      </c>
      <c r="H88" s="35">
        <f>'FINAL TERM'!H88</f>
        <v>0</v>
      </c>
      <c r="I88" s="36">
        <f t="shared" si="9"/>
        <v>0</v>
      </c>
      <c r="J88" s="35" t="str">
        <f t="shared" si="10"/>
        <v>F</v>
      </c>
      <c r="K88" s="35" t="str">
        <f t="shared" si="11"/>
        <v>0</v>
      </c>
    </row>
    <row r="89" spans="1:11" ht="15">
      <c r="A89" s="7">
        <v>66</v>
      </c>
      <c r="B89" s="38">
        <f>'MID-TERM'!B89</f>
        <v>0</v>
      </c>
      <c r="C89" s="37">
        <f>'MID-TERM'!C89</f>
        <v>0</v>
      </c>
      <c r="D89" s="35">
        <f>'MID-TERM'!D89+'FINAL TERM'!D89</f>
        <v>0</v>
      </c>
      <c r="E89" s="35">
        <f>'MID-TERM'!E89+'FINAL TERM'!E89</f>
        <v>0</v>
      </c>
      <c r="F89" s="35">
        <f>'MID-TERM'!F89+'FINAL TERM'!F89</f>
        <v>0</v>
      </c>
      <c r="G89" s="35">
        <f>'MID-TERM'!H89</f>
        <v>0</v>
      </c>
      <c r="H89" s="35">
        <f>'FINAL TERM'!H89</f>
        <v>0</v>
      </c>
      <c r="I89" s="36">
        <f t="shared" si="9"/>
        <v>0</v>
      </c>
      <c r="J89" s="35" t="str">
        <f t="shared" si="10"/>
        <v>F</v>
      </c>
      <c r="K89" s="35" t="str">
        <f t="shared" si="11"/>
        <v>0</v>
      </c>
    </row>
    <row r="90" spans="1:11" ht="15">
      <c r="A90" s="7">
        <v>67</v>
      </c>
      <c r="B90" s="38">
        <f>'MID-TERM'!B90</f>
        <v>0</v>
      </c>
      <c r="C90" s="37">
        <f>'MID-TERM'!C90</f>
        <v>0</v>
      </c>
      <c r="D90" s="35">
        <f>'MID-TERM'!D90+'FINAL TERM'!D90</f>
        <v>0</v>
      </c>
      <c r="E90" s="35">
        <f>'MID-TERM'!E90+'FINAL TERM'!E90</f>
        <v>0</v>
      </c>
      <c r="F90" s="35">
        <f>'MID-TERM'!F90+'FINAL TERM'!F90</f>
        <v>0</v>
      </c>
      <c r="G90" s="35">
        <f>'MID-TERM'!H90</f>
        <v>0</v>
      </c>
      <c r="H90" s="35">
        <f>'FINAL TERM'!H90</f>
        <v>0</v>
      </c>
      <c r="I90" s="36">
        <f t="shared" si="9"/>
        <v>0</v>
      </c>
      <c r="J90" s="35" t="str">
        <f t="shared" si="10"/>
        <v>F</v>
      </c>
      <c r="K90" s="35" t="str">
        <f t="shared" si="11"/>
        <v>0</v>
      </c>
    </row>
    <row r="91" spans="1:11" ht="15">
      <c r="A91" s="7">
        <v>68</v>
      </c>
      <c r="B91" s="38">
        <f>'MID-TERM'!B91</f>
        <v>0</v>
      </c>
      <c r="C91" s="37">
        <f>'MID-TERM'!C91</f>
        <v>0</v>
      </c>
      <c r="D91" s="35">
        <f>'MID-TERM'!D91+'FINAL TERM'!D91</f>
        <v>0</v>
      </c>
      <c r="E91" s="35">
        <f>'MID-TERM'!E91+'FINAL TERM'!E91</f>
        <v>0</v>
      </c>
      <c r="F91" s="35">
        <f>'MID-TERM'!F91+'FINAL TERM'!F91</f>
        <v>0</v>
      </c>
      <c r="G91" s="35">
        <f>'MID-TERM'!H91</f>
        <v>0</v>
      </c>
      <c r="H91" s="35">
        <f>'FINAL TERM'!H91</f>
        <v>0</v>
      </c>
      <c r="I91" s="36">
        <f t="shared" si="9"/>
        <v>0</v>
      </c>
      <c r="J91" s="35" t="str">
        <f t="shared" si="10"/>
        <v>F</v>
      </c>
      <c r="K91" s="35" t="str">
        <f t="shared" si="11"/>
        <v>0</v>
      </c>
    </row>
    <row r="92" spans="1:11" ht="15">
      <c r="A92" s="7">
        <v>69</v>
      </c>
      <c r="B92" s="38">
        <f>'MID-TERM'!B92</f>
        <v>0</v>
      </c>
      <c r="C92" s="37">
        <f>'MID-TERM'!C92</f>
        <v>0</v>
      </c>
      <c r="D92" s="35">
        <f>'MID-TERM'!D92+'FINAL TERM'!D92</f>
        <v>0</v>
      </c>
      <c r="E92" s="35">
        <f>'MID-TERM'!E92+'FINAL TERM'!E92</f>
        <v>0</v>
      </c>
      <c r="F92" s="35">
        <f>'MID-TERM'!F92+'FINAL TERM'!F92</f>
        <v>0</v>
      </c>
      <c r="G92" s="35">
        <f>'MID-TERM'!H92</f>
        <v>0</v>
      </c>
      <c r="H92" s="35">
        <f>'FINAL TERM'!H92</f>
        <v>0</v>
      </c>
      <c r="I92" s="36">
        <f t="shared" si="9"/>
        <v>0</v>
      </c>
      <c r="J92" s="35" t="str">
        <f t="shared" si="10"/>
        <v>F</v>
      </c>
      <c r="K92" s="35" t="str">
        <f t="shared" si="11"/>
        <v>0</v>
      </c>
    </row>
    <row r="93" spans="1:11" ht="15">
      <c r="A93" s="7">
        <v>70</v>
      </c>
      <c r="B93" s="38">
        <f>'MID-TERM'!B93</f>
        <v>0</v>
      </c>
      <c r="C93" s="37">
        <f>'MID-TERM'!C93</f>
        <v>0</v>
      </c>
      <c r="D93" s="35">
        <f>'MID-TERM'!D93+'FINAL TERM'!D93</f>
        <v>0</v>
      </c>
      <c r="E93" s="35">
        <f>'MID-TERM'!E93+'FINAL TERM'!E93</f>
        <v>0</v>
      </c>
      <c r="F93" s="35">
        <f>'MID-TERM'!F93+'FINAL TERM'!F93</f>
        <v>0</v>
      </c>
      <c r="G93" s="35">
        <f>'MID-TERM'!H93</f>
        <v>0</v>
      </c>
      <c r="H93" s="35">
        <f>'FINAL TERM'!H93</f>
        <v>0</v>
      </c>
      <c r="I93" s="36">
        <f t="shared" si="9"/>
        <v>0</v>
      </c>
      <c r="J93" s="35" t="str">
        <f t="shared" si="10"/>
        <v>F</v>
      </c>
      <c r="K93" s="35" t="str">
        <f t="shared" si="11"/>
        <v>0</v>
      </c>
    </row>
    <row r="94" spans="1:11" ht="15">
      <c r="A94" s="7">
        <v>71</v>
      </c>
      <c r="B94" s="38">
        <f>'MID-TERM'!B94</f>
        <v>0</v>
      </c>
      <c r="C94" s="37">
        <f>'MID-TERM'!C94</f>
        <v>0</v>
      </c>
      <c r="D94" s="35">
        <f>'MID-TERM'!D94+'FINAL TERM'!D94</f>
        <v>0</v>
      </c>
      <c r="E94" s="35">
        <f>'MID-TERM'!E94+'FINAL TERM'!E94</f>
        <v>0</v>
      </c>
      <c r="F94" s="35">
        <f>'MID-TERM'!F94+'FINAL TERM'!F94</f>
        <v>0</v>
      </c>
      <c r="G94" s="35">
        <f>'MID-TERM'!H94</f>
        <v>0</v>
      </c>
      <c r="H94" s="35">
        <f>'FINAL TERM'!H94</f>
        <v>0</v>
      </c>
      <c r="I94" s="36">
        <f t="shared" si="9"/>
        <v>0</v>
      </c>
      <c r="J94" s="35" t="str">
        <f t="shared" si="10"/>
        <v>F</v>
      </c>
      <c r="K94" s="35" t="str">
        <f t="shared" si="11"/>
        <v>0</v>
      </c>
    </row>
    <row r="95" spans="1:11" ht="15">
      <c r="A95" s="7">
        <v>72</v>
      </c>
      <c r="B95" s="38">
        <f>'MID-TERM'!B95</f>
        <v>0</v>
      </c>
      <c r="C95" s="37">
        <f>'MID-TERM'!C95</f>
        <v>0</v>
      </c>
      <c r="D95" s="35">
        <f>'MID-TERM'!D95+'FINAL TERM'!D95</f>
        <v>0</v>
      </c>
      <c r="E95" s="35">
        <f>'MID-TERM'!E95+'FINAL TERM'!E95</f>
        <v>0</v>
      </c>
      <c r="F95" s="35">
        <f>'MID-TERM'!F95+'FINAL TERM'!F95</f>
        <v>0</v>
      </c>
      <c r="G95" s="35">
        <f>'MID-TERM'!H95</f>
        <v>0</v>
      </c>
      <c r="H95" s="35">
        <f>'FINAL TERM'!H95</f>
        <v>0</v>
      </c>
      <c r="I95" s="36">
        <f t="shared" si="9"/>
        <v>0</v>
      </c>
      <c r="J95" s="35" t="str">
        <f t="shared" si="10"/>
        <v>F</v>
      </c>
      <c r="K95" s="35" t="str">
        <f t="shared" si="11"/>
        <v>0</v>
      </c>
    </row>
    <row r="96" spans="1:11" ht="15">
      <c r="A96" s="5"/>
      <c r="B96" s="20"/>
      <c r="C96" s="21"/>
      <c r="D96" s="21"/>
      <c r="E96" s="21"/>
      <c r="F96" s="21"/>
      <c r="G96" s="21"/>
      <c r="H96" s="21"/>
      <c r="I96" s="22"/>
      <c r="J96" s="21"/>
      <c r="K96" s="21"/>
    </row>
    <row r="97" spans="1:11" ht="15">
      <c r="A97" s="5"/>
      <c r="B97" s="20"/>
      <c r="C97" s="21"/>
      <c r="D97" s="21"/>
      <c r="E97" s="21"/>
      <c r="F97" s="21"/>
      <c r="G97" s="21"/>
      <c r="H97" s="21"/>
      <c r="I97" s="22"/>
      <c r="J97" s="21"/>
      <c r="K97" s="21"/>
    </row>
    <row r="98" spans="1:11" ht="15">
      <c r="A98" s="5"/>
      <c r="B98" s="20"/>
      <c r="C98" s="21"/>
      <c r="D98" s="21"/>
      <c r="E98" s="21"/>
      <c r="F98" s="21"/>
      <c r="G98" s="21"/>
      <c r="H98" s="21"/>
      <c r="I98" s="22"/>
      <c r="J98" s="21"/>
      <c r="K98" s="21"/>
    </row>
    <row r="99" ht="14.25">
      <c r="C99" s="16"/>
    </row>
    <row r="100" ht="14.25">
      <c r="C100" s="16"/>
    </row>
    <row r="101" spans="1:11" ht="12.75">
      <c r="A101" s="93" t="s">
        <v>13</v>
      </c>
      <c r="B101" s="93"/>
      <c r="D101" s="107" t="s">
        <v>12</v>
      </c>
      <c r="E101" s="107"/>
      <c r="F101" s="25"/>
      <c r="G101" s="93" t="s">
        <v>15</v>
      </c>
      <c r="H101" s="93"/>
      <c r="I101" s="93"/>
      <c r="J101" s="93"/>
      <c r="K101" s="93"/>
    </row>
  </sheetData>
  <sheetProtection password="CCED" sheet="1" objects="1" scenarios="1" selectLockedCells="1" selectUnlockedCells="1"/>
  <mergeCells count="20">
    <mergeCell ref="A6:B6"/>
    <mergeCell ref="A50:B50"/>
    <mergeCell ref="G50:K50"/>
    <mergeCell ref="A51:K51"/>
    <mergeCell ref="A52:K52"/>
    <mergeCell ref="D50:E50"/>
    <mergeCell ref="A1:K1"/>
    <mergeCell ref="A2:K2"/>
    <mergeCell ref="A3:K3"/>
    <mergeCell ref="A4:K4"/>
    <mergeCell ref="A5:E5"/>
    <mergeCell ref="F5:K5"/>
    <mergeCell ref="A53:K53"/>
    <mergeCell ref="A54:K54"/>
    <mergeCell ref="D101:E101"/>
    <mergeCell ref="A55:E55"/>
    <mergeCell ref="F55:K55"/>
    <mergeCell ref="A56:B56"/>
    <mergeCell ref="A101:B101"/>
    <mergeCell ref="G101:K101"/>
  </mergeCells>
  <conditionalFormatting sqref="I10:I47">
    <cfRule type="cellIs" priority="2" dxfId="0" operator="between" stopIfTrue="1">
      <formula>0</formula>
      <formula>39</formula>
    </cfRule>
  </conditionalFormatting>
  <conditionalFormatting sqref="I60:I98">
    <cfRule type="cellIs" priority="1" dxfId="0" operator="between" stopIfTrue="1">
      <formula>0</formula>
      <formula>39</formula>
    </cfRule>
  </conditionalFormatting>
  <printOptions/>
  <pageMargins left="0.25" right="0.25" top="0.55" bottom="0.9" header="0.3" footer="0.3"/>
  <pageSetup fitToHeight="2" horizontalDpi="300" verticalDpi="300" orientation="portrait" paperSize="9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Shaidul</cp:lastModifiedBy>
  <cp:lastPrinted>2015-01-10T07:26:08Z</cp:lastPrinted>
  <dcterms:created xsi:type="dcterms:W3CDTF">2010-11-21T16:16:29Z</dcterms:created>
  <dcterms:modified xsi:type="dcterms:W3CDTF">2015-01-10T07:26:15Z</dcterms:modified>
  <cp:category/>
  <cp:version/>
  <cp:contentType/>
  <cp:contentStatus/>
</cp:coreProperties>
</file>